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Лист1!$A$1:$I$82</definedName>
  </definedNames>
  <calcPr calcId="145621"/>
</workbook>
</file>

<file path=xl/calcChain.xml><?xml version="1.0" encoding="utf-8"?>
<calcChain xmlns="http://schemas.openxmlformats.org/spreadsheetml/2006/main">
  <c r="F74" i="1"/>
  <c r="H74" i="3"/>
  <c r="F74"/>
  <c r="G74"/>
  <c r="G76"/>
  <c r="H72"/>
  <c r="F72"/>
  <c r="H71"/>
  <c r="G71"/>
  <c r="G72"/>
  <c r="F71"/>
  <c r="H66"/>
  <c r="H65"/>
  <c r="G65"/>
  <c r="G66"/>
  <c r="F65"/>
  <c r="F66"/>
  <c r="H60"/>
  <c r="H61"/>
  <c r="G60"/>
  <c r="G61"/>
  <c r="F60"/>
  <c r="F61"/>
  <c r="G54"/>
  <c r="H53"/>
  <c r="H54"/>
  <c r="G53"/>
  <c r="F53"/>
  <c r="F54"/>
  <c r="F47"/>
  <c r="H46"/>
  <c r="H47"/>
  <c r="G46"/>
  <c r="G47"/>
  <c r="F46"/>
  <c r="H38"/>
  <c r="G38"/>
  <c r="F38"/>
  <c r="H37"/>
  <c r="G37"/>
  <c r="F37"/>
  <c r="F76" i="1"/>
  <c r="F46"/>
  <c r="F37"/>
  <c r="G46"/>
  <c r="H37"/>
  <c r="G37"/>
  <c r="F76" i="3"/>
  <c r="H76"/>
  <c r="F71" i="1"/>
  <c r="F72"/>
  <c r="H60"/>
  <c r="H61"/>
  <c r="G60"/>
  <c r="G61"/>
  <c r="F60"/>
  <c r="F53"/>
  <c r="G47"/>
  <c r="F61"/>
  <c r="H46"/>
  <c r="H71"/>
  <c r="H72"/>
  <c r="G71"/>
  <c r="G72"/>
  <c r="H65"/>
  <c r="H66"/>
  <c r="G65"/>
  <c r="G66"/>
  <c r="F65"/>
  <c r="F66"/>
  <c r="H53"/>
  <c r="H54"/>
  <c r="G53"/>
  <c r="G54"/>
  <c r="F54"/>
  <c r="H47"/>
  <c r="F47"/>
  <c r="H38"/>
  <c r="H74"/>
  <c r="G38"/>
  <c r="G74"/>
  <c r="F38"/>
  <c r="G76"/>
  <c r="H76"/>
</calcChain>
</file>

<file path=xl/sharedStrings.xml><?xml version="1.0" encoding="utf-8"?>
<sst xmlns="http://schemas.openxmlformats.org/spreadsheetml/2006/main" count="308" uniqueCount="100">
  <si>
    <t>Код и номер</t>
  </si>
  <si>
    <t>Мероприятия</t>
  </si>
  <si>
    <t>Срок исполнения</t>
  </si>
  <si>
    <t>Отметка о выполнении</t>
  </si>
  <si>
    <t xml:space="preserve">             План мероприятий по энергосбережению и повышению энергоэффективности                                                                                                                                   НАО "Алматинский университет энергетики и связи"</t>
  </si>
  <si>
    <t>2014г.</t>
  </si>
  <si>
    <t>2015г.</t>
  </si>
  <si>
    <t>2016г.</t>
  </si>
  <si>
    <t>2017г.</t>
  </si>
  <si>
    <t>2018г.</t>
  </si>
  <si>
    <t>Зона энергосбережения: Электроснабжение и освещение</t>
  </si>
  <si>
    <t>Зона энергосбережения: Теплоснабжение и отопление</t>
  </si>
  <si>
    <t>Зона энергосбережения: Водоснабжение и  водоотведение</t>
  </si>
  <si>
    <t>Зона энергосбережения: Приборы и средства учета и контроля, в том числе автоматизированные системы</t>
  </si>
  <si>
    <t>Зона энергосбережения: Энергоменеджмент</t>
  </si>
  <si>
    <t>Зона энергосбережения: Переподготовка и повышение квалификации персонала</t>
  </si>
  <si>
    <t>Наименование энергетического ресурса</t>
  </si>
  <si>
    <t>Объем планируемого снижения потребления энергетических ресурсов</t>
  </si>
  <si>
    <t>Планируемая экономия                           млн.тенге</t>
  </si>
  <si>
    <t>Возможное уменьшение максимальной мощности</t>
  </si>
  <si>
    <t>таблица 2</t>
  </si>
  <si>
    <t>ЭиОс.  01</t>
  </si>
  <si>
    <t>ТиОт.   01</t>
  </si>
  <si>
    <t xml:space="preserve">ВиВ.    01  </t>
  </si>
  <si>
    <t xml:space="preserve">ПУ.     01 </t>
  </si>
  <si>
    <t>ППК.    01</t>
  </si>
  <si>
    <t>ТТ.01</t>
  </si>
  <si>
    <t>Газ. 02</t>
  </si>
  <si>
    <t>ЖТ. 03</t>
  </si>
  <si>
    <t>ЭЭ. 04</t>
  </si>
  <si>
    <t>ТЭ.  05</t>
  </si>
  <si>
    <t>В.06</t>
  </si>
  <si>
    <t>Итого:</t>
  </si>
  <si>
    <t>Всего:</t>
  </si>
  <si>
    <t>Твердое топливо (тонна)</t>
  </si>
  <si>
    <r>
      <t>Газ (м</t>
    </r>
    <r>
      <rPr>
        <sz val="11"/>
        <color indexed="8"/>
        <rFont val="Calibri"/>
        <family val="2"/>
        <charset val="204"/>
      </rPr>
      <t>³</t>
    </r>
    <r>
      <rPr>
        <sz val="11"/>
        <color indexed="8"/>
        <rFont val="Times New Roman"/>
        <family val="1"/>
        <charset val="204"/>
      </rPr>
      <t>)</t>
    </r>
  </si>
  <si>
    <t>Жидкое топливо (тонна)</t>
  </si>
  <si>
    <t>Электрическая энергия (кВт*ч)</t>
  </si>
  <si>
    <t>Тепловая энергия (ГКалл)</t>
  </si>
  <si>
    <t>Вода (м³)</t>
  </si>
  <si>
    <t>Итого по плану:</t>
  </si>
  <si>
    <t>Всего по плану:</t>
  </si>
  <si>
    <t>ЭиОс.  02</t>
  </si>
  <si>
    <t>ЭиОс.  04</t>
  </si>
  <si>
    <t>Обновление должностных инструкций инженерно-технического и вспомогательного персонала.</t>
  </si>
  <si>
    <t>ЭМ.     02</t>
  </si>
  <si>
    <t>30.09</t>
  </si>
  <si>
    <t>31.12</t>
  </si>
  <si>
    <t xml:space="preserve">Обучение на курсах энергоменеджмента, инженерно-технического и вспомогательного персонала.   </t>
  </si>
  <si>
    <t>Чел.</t>
  </si>
  <si>
    <t>2</t>
  </si>
  <si>
    <t>ЭМ.     01</t>
  </si>
  <si>
    <t>Проведение промывки системы отопления учебных корпусов и общежитий</t>
  </si>
  <si>
    <t xml:space="preserve">             План мероприятий по энергосбережению и повышению энергоэффективности                                                                                                                                   Некоммерческого АО "Алматинский университет энергетики и связи"</t>
  </si>
  <si>
    <t>ЭиОс.  05</t>
  </si>
  <si>
    <t>ЭиОс.  06</t>
  </si>
  <si>
    <t>ТиОт.   03</t>
  </si>
  <si>
    <t xml:space="preserve"> - 3 этаж                                                         </t>
  </si>
  <si>
    <t xml:space="preserve"> - 4 этаж                            </t>
  </si>
  <si>
    <t>- 1 этаж</t>
  </si>
  <si>
    <t xml:space="preserve">- 1 этаж  </t>
  </si>
  <si>
    <t xml:space="preserve"> - 3 этаж  </t>
  </si>
  <si>
    <t xml:space="preserve"> - С</t>
  </si>
  <si>
    <t xml:space="preserve"> -А </t>
  </si>
  <si>
    <t xml:space="preserve"> - Б</t>
  </si>
  <si>
    <t xml:space="preserve">Комплектация смесителей в санузлах и душевых  водосберегающими насадками в учебных корпусах:                                                                   </t>
  </si>
  <si>
    <t xml:space="preserve"> - 5 этаж  </t>
  </si>
  <si>
    <t>31.08</t>
  </si>
  <si>
    <t xml:space="preserve">Обновление руководств по эксплуатации  электро-,  тепло-горячего и холодного водоснабжения </t>
  </si>
  <si>
    <t>проект</t>
  </si>
  <si>
    <t>УТВЕРЖДЕНО</t>
  </si>
  <si>
    <t>Ректор АУЭС</t>
  </si>
  <si>
    <t xml:space="preserve">Замена люминесцентных светильников  общежития № 2а на светодиодные                   - в коридорах, жилых комнатах  и местах общего пользования:                                                    </t>
  </si>
  <si>
    <t xml:space="preserve">Замена люминесцентных светильников  общежития № 2б на светодиодные в:               - коридорах, жилых комнатах  и местах общего пользования:                                                                 </t>
  </si>
  <si>
    <t>Замена люминесцентных светильников  общежития №3 на светодиодные в:       - коридорах, в жилых комнатах и местах общего пользования</t>
  </si>
  <si>
    <t>"       "                   2016 г.</t>
  </si>
  <si>
    <t xml:space="preserve"> - 2 этаж                            </t>
  </si>
  <si>
    <t xml:space="preserve"> - 3 этаж                            </t>
  </si>
  <si>
    <t>ЭиОс.  03</t>
  </si>
  <si>
    <t>ТиОт.   02</t>
  </si>
  <si>
    <t>Замена деревянных окон на металло-пластиковые</t>
  </si>
  <si>
    <t>Планируемые расходы, тенге</t>
  </si>
  <si>
    <t>2019г.</t>
  </si>
  <si>
    <t xml:space="preserve">                             Е. Сыргалиев</t>
  </si>
  <si>
    <t xml:space="preserve">Установка автоматической системы регулирования теплоснабжения                                                             </t>
  </si>
  <si>
    <t xml:space="preserve"> - Общежитие № 2а</t>
  </si>
  <si>
    <t xml:space="preserve"> - Общежитие № 2б</t>
  </si>
  <si>
    <t xml:space="preserve"> - Общежитие № 3</t>
  </si>
  <si>
    <t>Замена галогеновых ламп  освещения футбольного поля на светодиодные</t>
  </si>
  <si>
    <t>Замена люминисцентных светильников  освещения спортивного зала в учебно-спортивном комплексе им. "Г. Ж. Даукеева" на светодиодные</t>
  </si>
  <si>
    <t xml:space="preserve">Утепление уплотнительными материалами окон и дверей учебных корпусов и общежитий </t>
  </si>
  <si>
    <t>30.10</t>
  </si>
  <si>
    <t xml:space="preserve">Замена люминесцентных светильников учебного корпуса Б  на светодиодные в коридорах:               </t>
  </si>
  <si>
    <t xml:space="preserve">Замена люминесцентных светильников учебного корпуса А  на светодиодные в коридорах:                                                                                                                                                      </t>
  </si>
  <si>
    <t>на заседании ученного совета протокол №                                 от 08.11.2016 г.</t>
  </si>
  <si>
    <t>- Б 1 этаж; 15 штук</t>
  </si>
  <si>
    <t>- Б 1 этаж; 13 штук</t>
  </si>
  <si>
    <t>ЭиОс.  07</t>
  </si>
  <si>
    <t>Проректор по ВСР                                                                                         Е. Абдрахманов</t>
  </si>
  <si>
    <t xml:space="preserve">  Начальник ЭХС                                                                                              Е. Курмангалиев</t>
  </si>
</sst>
</file>

<file path=xl/styles.xml><?xml version="1.0" encoding="utf-8"?>
<styleSheet xmlns="http://schemas.openxmlformats.org/spreadsheetml/2006/main">
  <fonts count="8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49" fontId="6" fillId="0" borderId="17" xfId="0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6" fillId="0" borderId="21" xfId="0" applyNumberFormat="1" applyFont="1" applyFill="1" applyBorder="1" applyAlignment="1">
      <alignment vertical="center" wrapText="1"/>
    </xf>
    <xf numFmtId="49" fontId="6" fillId="0" borderId="22" xfId="0" applyNumberFormat="1" applyFont="1" applyFill="1" applyBorder="1" applyAlignment="1">
      <alignment vertical="center" wrapText="1"/>
    </xf>
    <xf numFmtId="0" fontId="6" fillId="0" borderId="22" xfId="0" applyNumberFormat="1" applyFont="1" applyFill="1" applyBorder="1" applyAlignment="1">
      <alignment vertical="center" wrapText="1"/>
    </xf>
    <xf numFmtId="49" fontId="6" fillId="0" borderId="2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2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49" fontId="4" fillId="0" borderId="27" xfId="0" applyNumberFormat="1" applyFont="1" applyFill="1" applyBorder="1" applyAlignment="1">
      <alignment vertical="center" wrapText="1"/>
    </xf>
    <xf numFmtId="49" fontId="4" fillId="0" borderId="29" xfId="0" applyNumberFormat="1" applyFont="1" applyFill="1" applyBorder="1" applyAlignment="1">
      <alignment vertical="center" wrapText="1"/>
    </xf>
    <xf numFmtId="49" fontId="4" fillId="0" borderId="28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vertical="center" wrapText="1"/>
    </xf>
    <xf numFmtId="49" fontId="4" fillId="0" borderId="30" xfId="0" applyNumberFormat="1" applyFont="1" applyFill="1" applyBorder="1" applyAlignment="1">
      <alignment vertical="center" wrapText="1"/>
    </xf>
    <xf numFmtId="49" fontId="4" fillId="0" borderId="31" xfId="0" applyNumberFormat="1" applyFont="1" applyFill="1" applyBorder="1" applyAlignment="1">
      <alignment vertical="center" wrapText="1"/>
    </xf>
    <xf numFmtId="49" fontId="4" fillId="0" borderId="32" xfId="0" applyNumberFormat="1" applyFont="1" applyFill="1" applyBorder="1" applyAlignment="1">
      <alignment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vertical="center" wrapText="1"/>
    </xf>
    <xf numFmtId="49" fontId="4" fillId="0" borderId="33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view="pageBreakPreview" topLeftCell="A66" zoomScale="130" zoomScaleNormal="115" zoomScaleSheetLayoutView="130" workbookViewId="0">
      <selection activeCell="B71" sqref="B71"/>
    </sheetView>
  </sheetViews>
  <sheetFormatPr defaultRowHeight="15"/>
  <cols>
    <col min="1" max="1" width="7.28515625" style="12" customWidth="1"/>
    <col min="2" max="2" width="39.5703125" style="12" customWidth="1"/>
    <col min="3" max="3" width="13.140625" style="12" customWidth="1"/>
    <col min="4" max="5" width="12.85546875" style="12" customWidth="1"/>
    <col min="6" max="6" width="13.7109375" style="51" customWidth="1"/>
    <col min="7" max="7" width="17.140625" style="51" customWidth="1"/>
    <col min="8" max="8" width="15" style="51" customWidth="1"/>
    <col min="9" max="9" width="20.7109375" style="12" customWidth="1"/>
    <col min="10" max="16384" width="9.140625" style="12"/>
  </cols>
  <sheetData>
    <row r="1" spans="1:9">
      <c r="A1" s="98"/>
      <c r="B1" s="99"/>
      <c r="C1" s="99"/>
      <c r="D1" s="99"/>
      <c r="E1" s="99"/>
      <c r="F1" s="100"/>
      <c r="G1" s="100"/>
      <c r="H1" s="100"/>
      <c r="I1" s="101" t="s">
        <v>69</v>
      </c>
    </row>
    <row r="2" spans="1:9">
      <c r="A2" s="102"/>
      <c r="B2" s="45"/>
      <c r="C2" s="45"/>
      <c r="D2" s="45"/>
      <c r="E2" s="45"/>
      <c r="F2" s="103"/>
      <c r="G2" s="103"/>
      <c r="H2" s="103"/>
      <c r="I2" s="104"/>
    </row>
    <row r="3" spans="1:9" ht="30" customHeight="1">
      <c r="A3" s="102"/>
      <c r="B3" s="45"/>
      <c r="C3" s="45"/>
      <c r="D3" s="45"/>
      <c r="E3" s="45"/>
      <c r="F3" s="103"/>
      <c r="G3" s="103"/>
      <c r="H3" s="160" t="s">
        <v>70</v>
      </c>
      <c r="I3" s="161"/>
    </row>
    <row r="4" spans="1:9" ht="72.75" customHeight="1">
      <c r="A4" s="102"/>
      <c r="B4" s="45"/>
      <c r="C4" s="45"/>
      <c r="D4" s="45"/>
      <c r="E4" s="45"/>
      <c r="F4" s="103"/>
      <c r="G4" s="103"/>
      <c r="H4" s="168" t="s">
        <v>94</v>
      </c>
      <c r="I4" s="169"/>
    </row>
    <row r="5" spans="1:9" ht="21" customHeight="1">
      <c r="A5" s="102"/>
      <c r="B5" s="45"/>
      <c r="C5" s="45"/>
      <c r="D5" s="45"/>
      <c r="E5" s="45"/>
      <c r="F5" s="103"/>
      <c r="G5" s="103"/>
      <c r="H5" s="170" t="s">
        <v>71</v>
      </c>
      <c r="I5" s="171"/>
    </row>
    <row r="6" spans="1:9" ht="18.75">
      <c r="A6" s="102"/>
      <c r="B6" s="45"/>
      <c r="C6" s="45"/>
      <c r="D6" s="45"/>
      <c r="E6" s="45"/>
      <c r="F6" s="103"/>
      <c r="G6" s="103"/>
      <c r="H6" s="172" t="s">
        <v>83</v>
      </c>
      <c r="I6" s="173"/>
    </row>
    <row r="7" spans="1:9" ht="18.75">
      <c r="A7" s="102"/>
      <c r="B7" s="45"/>
      <c r="C7" s="45"/>
      <c r="D7" s="45"/>
      <c r="E7" s="45"/>
      <c r="F7" s="103"/>
      <c r="G7" s="103"/>
      <c r="H7" s="154" t="s">
        <v>75</v>
      </c>
      <c r="I7" s="155"/>
    </row>
    <row r="8" spans="1:9" ht="19.5" thickBot="1">
      <c r="A8" s="102"/>
      <c r="B8" s="45"/>
      <c r="C8" s="45"/>
      <c r="D8" s="45"/>
      <c r="E8" s="45"/>
      <c r="F8" s="103"/>
      <c r="G8" s="103"/>
      <c r="H8" s="80"/>
      <c r="I8" s="105"/>
    </row>
    <row r="9" spans="1:9">
      <c r="A9" s="135" t="s">
        <v>53</v>
      </c>
      <c r="B9" s="136"/>
      <c r="C9" s="136"/>
      <c r="D9" s="136"/>
      <c r="E9" s="136"/>
      <c r="F9" s="136"/>
      <c r="G9" s="136"/>
      <c r="H9" s="136"/>
      <c r="I9" s="137"/>
    </row>
    <row r="10" spans="1:9" ht="49.5" customHeight="1">
      <c r="A10" s="138"/>
      <c r="B10" s="139"/>
      <c r="C10" s="139"/>
      <c r="D10" s="139"/>
      <c r="E10" s="139"/>
      <c r="F10" s="139"/>
      <c r="G10" s="139"/>
      <c r="H10" s="139"/>
      <c r="I10" s="140"/>
    </row>
    <row r="11" spans="1:9" ht="30" customHeight="1">
      <c r="A11" s="164" t="s">
        <v>0</v>
      </c>
      <c r="B11" s="166" t="s">
        <v>1</v>
      </c>
      <c r="C11" s="141" t="s">
        <v>2</v>
      </c>
      <c r="D11" s="141"/>
      <c r="E11" s="141"/>
      <c r="F11" s="142" t="s">
        <v>81</v>
      </c>
      <c r="G11" s="142"/>
      <c r="H11" s="142"/>
      <c r="I11" s="162" t="s">
        <v>3</v>
      </c>
    </row>
    <row r="12" spans="1:9" ht="15.75">
      <c r="A12" s="165"/>
      <c r="B12" s="167"/>
      <c r="C12" s="111" t="s">
        <v>8</v>
      </c>
      <c r="D12" s="111" t="s">
        <v>9</v>
      </c>
      <c r="E12" s="111" t="s">
        <v>82</v>
      </c>
      <c r="F12" s="111" t="s">
        <v>8</v>
      </c>
      <c r="G12" s="111" t="s">
        <v>9</v>
      </c>
      <c r="H12" s="111" t="s">
        <v>82</v>
      </c>
      <c r="I12" s="163"/>
    </row>
    <row r="13" spans="1:9" s="13" customFormat="1" ht="15.75">
      <c r="A13" s="81">
        <v>1</v>
      </c>
      <c r="B13" s="111">
        <v>2</v>
      </c>
      <c r="C13" s="111">
        <v>3</v>
      </c>
      <c r="D13" s="111">
        <v>4</v>
      </c>
      <c r="E13" s="111">
        <v>5</v>
      </c>
      <c r="F13" s="112">
        <v>8</v>
      </c>
      <c r="G13" s="112">
        <v>9</v>
      </c>
      <c r="H13" s="112">
        <v>10</v>
      </c>
      <c r="I13" s="82">
        <v>13</v>
      </c>
    </row>
    <row r="14" spans="1:9" ht="15.75">
      <c r="A14" s="143" t="s">
        <v>10</v>
      </c>
      <c r="B14" s="144"/>
      <c r="C14" s="144"/>
      <c r="D14" s="144"/>
      <c r="E14" s="144"/>
      <c r="F14" s="144"/>
      <c r="G14" s="144"/>
      <c r="H14" s="144"/>
      <c r="I14" s="145"/>
    </row>
    <row r="15" spans="1:9" ht="51.75" customHeight="1">
      <c r="A15" s="146" t="s">
        <v>21</v>
      </c>
      <c r="B15" s="14" t="s">
        <v>93</v>
      </c>
      <c r="C15" s="15"/>
      <c r="D15" s="16"/>
      <c r="E15" s="15"/>
      <c r="F15" s="52"/>
      <c r="G15" s="53"/>
      <c r="H15" s="52"/>
      <c r="I15" s="83"/>
    </row>
    <row r="16" spans="1:9" ht="17.25" customHeight="1">
      <c r="A16" s="147"/>
      <c r="B16" s="17" t="s">
        <v>59</v>
      </c>
      <c r="C16" s="20"/>
      <c r="D16" s="45"/>
      <c r="E16" s="20" t="s">
        <v>67</v>
      </c>
      <c r="F16" s="119"/>
      <c r="G16" s="54"/>
      <c r="H16" s="119">
        <v>800000</v>
      </c>
      <c r="I16" s="84"/>
    </row>
    <row r="17" spans="1:9" ht="15" customHeight="1">
      <c r="A17" s="147"/>
      <c r="B17" s="17" t="s">
        <v>57</v>
      </c>
      <c r="C17" s="38"/>
      <c r="D17" s="18" t="s">
        <v>67</v>
      </c>
      <c r="E17" s="38"/>
      <c r="F17" s="48"/>
      <c r="G17" s="119">
        <v>350000</v>
      </c>
      <c r="H17" s="54"/>
      <c r="I17" s="84"/>
    </row>
    <row r="18" spans="1:9" ht="16.5" customHeight="1">
      <c r="A18" s="148"/>
      <c r="B18" s="22" t="s">
        <v>58</v>
      </c>
      <c r="C18" s="21" t="s">
        <v>67</v>
      </c>
      <c r="D18" s="39"/>
      <c r="E18" s="21"/>
      <c r="F18" s="120">
        <v>340000</v>
      </c>
      <c r="G18" s="49"/>
      <c r="H18" s="120"/>
      <c r="I18" s="96"/>
    </row>
    <row r="19" spans="1:9" ht="60" customHeight="1">
      <c r="A19" s="146" t="s">
        <v>42</v>
      </c>
      <c r="B19" s="14" t="s">
        <v>92</v>
      </c>
      <c r="C19" s="42"/>
      <c r="D19" s="41"/>
      <c r="E19" s="23"/>
      <c r="F19" s="53"/>
      <c r="G19" s="53"/>
      <c r="H19" s="53"/>
      <c r="I19" s="83"/>
    </row>
    <row r="20" spans="1:9" ht="15.75" customHeight="1">
      <c r="A20" s="147"/>
      <c r="B20" s="17" t="s">
        <v>59</v>
      </c>
      <c r="C20" s="20"/>
      <c r="D20" s="45"/>
      <c r="E20" s="20" t="s">
        <v>67</v>
      </c>
      <c r="F20" s="117"/>
      <c r="G20" s="54"/>
      <c r="H20" s="117">
        <v>520000</v>
      </c>
      <c r="I20" s="84"/>
    </row>
    <row r="21" spans="1:9" ht="15.75" customHeight="1">
      <c r="A21" s="147"/>
      <c r="B21" s="17" t="s">
        <v>76</v>
      </c>
      <c r="C21" s="38"/>
      <c r="D21" s="18" t="s">
        <v>67</v>
      </c>
      <c r="E21" s="38"/>
      <c r="F21" s="46"/>
      <c r="G21" s="119">
        <v>230000</v>
      </c>
      <c r="H21" s="46"/>
      <c r="I21" s="84"/>
    </row>
    <row r="22" spans="1:9" ht="15.75" customHeight="1">
      <c r="A22" s="148"/>
      <c r="B22" s="22" t="s">
        <v>77</v>
      </c>
      <c r="C22" s="21" t="s">
        <v>67</v>
      </c>
      <c r="D22" s="39"/>
      <c r="E22" s="21"/>
      <c r="F22" s="120">
        <v>240000</v>
      </c>
      <c r="G22" s="49"/>
      <c r="H22" s="120"/>
      <c r="I22" s="106"/>
    </row>
    <row r="23" spans="1:9" ht="51.75" customHeight="1">
      <c r="A23" s="81" t="s">
        <v>78</v>
      </c>
      <c r="B23" s="30" t="s">
        <v>88</v>
      </c>
      <c r="C23" s="40" t="s">
        <v>67</v>
      </c>
      <c r="D23" s="56"/>
      <c r="E23" s="37"/>
      <c r="F23" s="114"/>
      <c r="G23" s="114"/>
      <c r="H23" s="114">
        <v>640000</v>
      </c>
      <c r="I23" s="85"/>
    </row>
    <row r="24" spans="1:9" ht="70.5" customHeight="1">
      <c r="A24" s="81" t="s">
        <v>43</v>
      </c>
      <c r="B24" s="30" t="s">
        <v>89</v>
      </c>
      <c r="C24" s="41"/>
      <c r="D24" s="40" t="s">
        <v>67</v>
      </c>
      <c r="E24" s="23"/>
      <c r="F24" s="52"/>
      <c r="G24" s="115">
        <v>780000</v>
      </c>
      <c r="H24" s="52"/>
      <c r="I24" s="83"/>
    </row>
    <row r="25" spans="1:9" ht="68.25" customHeight="1">
      <c r="A25" s="146" t="s">
        <v>54</v>
      </c>
      <c r="B25" s="32" t="s">
        <v>72</v>
      </c>
      <c r="C25" s="41"/>
      <c r="D25" s="41"/>
      <c r="E25" s="14"/>
      <c r="F25" s="52"/>
      <c r="G25" s="53"/>
      <c r="H25" s="52"/>
      <c r="I25" s="83"/>
    </row>
    <row r="26" spans="1:9" ht="15" customHeight="1">
      <c r="A26" s="147"/>
      <c r="B26" s="17" t="s">
        <v>59</v>
      </c>
      <c r="C26" s="20" t="s">
        <v>67</v>
      </c>
      <c r="D26" s="44"/>
      <c r="E26" s="17"/>
      <c r="F26" s="116">
        <v>100000</v>
      </c>
      <c r="G26" s="46"/>
      <c r="H26" s="48"/>
      <c r="I26" s="84"/>
    </row>
    <row r="27" spans="1:9" ht="15" customHeight="1">
      <c r="A27" s="147"/>
      <c r="B27" s="17" t="s">
        <v>76</v>
      </c>
      <c r="C27" s="20"/>
      <c r="D27" s="43" t="s">
        <v>67</v>
      </c>
      <c r="E27" s="27"/>
      <c r="F27" s="48"/>
      <c r="G27" s="117">
        <v>210000</v>
      </c>
      <c r="H27" s="48"/>
      <c r="I27" s="84"/>
    </row>
    <row r="28" spans="1:9" ht="13.5" customHeight="1">
      <c r="A28" s="147"/>
      <c r="B28" s="17" t="s">
        <v>77</v>
      </c>
      <c r="C28" s="25"/>
      <c r="D28" s="21"/>
      <c r="E28" s="21" t="s">
        <v>67</v>
      </c>
      <c r="F28" s="48"/>
      <c r="G28" s="46"/>
      <c r="H28" s="116">
        <v>100000</v>
      </c>
      <c r="I28" s="84"/>
    </row>
    <row r="29" spans="1:9" ht="77.25" customHeight="1">
      <c r="A29" s="146" t="s">
        <v>55</v>
      </c>
      <c r="B29" s="14" t="s">
        <v>73</v>
      </c>
      <c r="C29" s="33"/>
      <c r="D29" s="41"/>
      <c r="E29" s="16"/>
      <c r="F29" s="53"/>
      <c r="G29" s="52"/>
      <c r="H29" s="53"/>
      <c r="I29" s="86"/>
    </row>
    <row r="30" spans="1:9" ht="15.75" customHeight="1">
      <c r="A30" s="147"/>
      <c r="B30" s="17" t="s">
        <v>59</v>
      </c>
      <c r="C30" s="20"/>
      <c r="D30" s="20"/>
      <c r="E30" s="20" t="s">
        <v>67</v>
      </c>
      <c r="F30" s="117"/>
      <c r="G30" s="48"/>
      <c r="H30" s="117">
        <v>210000</v>
      </c>
      <c r="I30" s="87"/>
    </row>
    <row r="31" spans="1:9" ht="16.5" customHeight="1">
      <c r="A31" s="147"/>
      <c r="B31" s="17" t="s">
        <v>76</v>
      </c>
      <c r="C31" s="34"/>
      <c r="D31" s="20" t="s">
        <v>67</v>
      </c>
      <c r="E31" s="19"/>
      <c r="F31" s="46"/>
      <c r="G31" s="116">
        <v>120000</v>
      </c>
      <c r="H31" s="46"/>
      <c r="I31" s="87"/>
    </row>
    <row r="32" spans="1:9" ht="15.75" customHeight="1">
      <c r="A32" s="148"/>
      <c r="B32" s="17" t="s">
        <v>77</v>
      </c>
      <c r="C32" s="20" t="s">
        <v>67</v>
      </c>
      <c r="D32" s="21"/>
      <c r="E32" s="29"/>
      <c r="F32" s="118">
        <v>120000</v>
      </c>
      <c r="G32" s="50"/>
      <c r="H32" s="118"/>
      <c r="I32" s="88"/>
    </row>
    <row r="33" spans="1:9" ht="62.25" customHeight="1">
      <c r="A33" s="146" t="s">
        <v>97</v>
      </c>
      <c r="B33" s="14" t="s">
        <v>74</v>
      </c>
      <c r="C33" s="33"/>
      <c r="D33" s="41"/>
      <c r="E33" s="31"/>
      <c r="F33" s="53"/>
      <c r="G33" s="52"/>
      <c r="H33" s="53"/>
      <c r="I33" s="86"/>
    </row>
    <row r="34" spans="1:9" ht="15.75">
      <c r="A34" s="147"/>
      <c r="B34" s="17" t="s">
        <v>60</v>
      </c>
      <c r="C34" s="20" t="s">
        <v>67</v>
      </c>
      <c r="D34" s="20"/>
      <c r="E34" s="28"/>
      <c r="F34" s="117">
        <v>140000</v>
      </c>
      <c r="G34" s="48"/>
      <c r="H34" s="46"/>
      <c r="I34" s="87"/>
    </row>
    <row r="35" spans="1:9" ht="15.75">
      <c r="A35" s="147"/>
      <c r="B35" s="17" t="s">
        <v>61</v>
      </c>
      <c r="C35" s="34"/>
      <c r="D35" s="20" t="s">
        <v>67</v>
      </c>
      <c r="E35" s="28"/>
      <c r="F35" s="46"/>
      <c r="G35" s="116">
        <v>120000</v>
      </c>
      <c r="H35" s="46"/>
      <c r="I35" s="87"/>
    </row>
    <row r="36" spans="1:9" ht="15" customHeight="1" thickBot="1">
      <c r="A36" s="147"/>
      <c r="B36" s="17" t="s">
        <v>66</v>
      </c>
      <c r="C36" s="34"/>
      <c r="D36" s="20"/>
      <c r="E36" s="18" t="s">
        <v>67</v>
      </c>
      <c r="F36" s="46"/>
      <c r="G36" s="48"/>
      <c r="H36" s="117">
        <v>120000</v>
      </c>
      <c r="I36" s="87"/>
    </row>
    <row r="37" spans="1:9" s="57" customFormat="1" ht="16.5" thickBot="1">
      <c r="A37" s="59"/>
      <c r="B37" s="60" t="s">
        <v>32</v>
      </c>
      <c r="C37" s="61"/>
      <c r="D37" s="60"/>
      <c r="E37" s="60"/>
      <c r="F37" s="62">
        <f>SUM(F15:F36)</f>
        <v>940000</v>
      </c>
      <c r="G37" s="62">
        <f>SUM(G15:G36)</f>
        <v>1810000</v>
      </c>
      <c r="H37" s="62">
        <f>SUM(H15:H36)</f>
        <v>2390000</v>
      </c>
      <c r="I37" s="63"/>
    </row>
    <row r="38" spans="1:9" s="57" customFormat="1" ht="15.75">
      <c r="A38" s="107"/>
      <c r="B38" s="97" t="s">
        <v>33</v>
      </c>
      <c r="C38" s="97"/>
      <c r="D38" s="97"/>
      <c r="E38" s="97"/>
      <c r="F38" s="71">
        <f>F37</f>
        <v>940000</v>
      </c>
      <c r="G38" s="71">
        <f>G37</f>
        <v>1810000</v>
      </c>
      <c r="H38" s="71">
        <f>H37</f>
        <v>2390000</v>
      </c>
      <c r="I38" s="108"/>
    </row>
    <row r="39" spans="1:9" ht="15.75">
      <c r="A39" s="143" t="s">
        <v>11</v>
      </c>
      <c r="B39" s="144"/>
      <c r="C39" s="144"/>
      <c r="D39" s="144"/>
      <c r="E39" s="144"/>
      <c r="F39" s="144"/>
      <c r="G39" s="144"/>
      <c r="H39" s="144"/>
      <c r="I39" s="145"/>
    </row>
    <row r="40" spans="1:9" ht="30" customHeight="1">
      <c r="A40" s="158" t="s">
        <v>22</v>
      </c>
      <c r="B40" s="23" t="s">
        <v>80</v>
      </c>
      <c r="C40" s="14"/>
      <c r="D40" s="41"/>
      <c r="E40" s="41"/>
      <c r="F40" s="53"/>
      <c r="G40" s="53"/>
      <c r="H40" s="53"/>
      <c r="I40" s="92"/>
    </row>
    <row r="41" spans="1:9" ht="17.25" customHeight="1">
      <c r="A41" s="159"/>
      <c r="B41" s="24" t="s">
        <v>95</v>
      </c>
      <c r="C41" s="20"/>
      <c r="D41" s="20"/>
      <c r="E41" s="20" t="s">
        <v>67</v>
      </c>
      <c r="F41" s="117"/>
      <c r="G41" s="46"/>
      <c r="H41" s="117">
        <v>1800000</v>
      </c>
      <c r="I41" s="121"/>
    </row>
    <row r="42" spans="1:9" ht="17.25" customHeight="1">
      <c r="A42" s="159"/>
      <c r="B42" s="24" t="s">
        <v>95</v>
      </c>
      <c r="C42" s="17"/>
      <c r="D42" s="20" t="s">
        <v>67</v>
      </c>
      <c r="E42" s="20"/>
      <c r="F42" s="46"/>
      <c r="G42" s="117">
        <v>1800000</v>
      </c>
      <c r="H42" s="24"/>
      <c r="I42" s="121"/>
    </row>
    <row r="43" spans="1:9" ht="27.75" customHeight="1">
      <c r="A43" s="159"/>
      <c r="B43" s="24" t="s">
        <v>96</v>
      </c>
      <c r="C43" s="20" t="s">
        <v>67</v>
      </c>
      <c r="D43" s="21"/>
      <c r="E43" s="20"/>
      <c r="F43" s="118">
        <v>1560000</v>
      </c>
      <c r="G43" s="49"/>
      <c r="H43" s="118"/>
      <c r="I43" s="122"/>
    </row>
    <row r="44" spans="1:9" ht="49.5" customHeight="1">
      <c r="A44" s="113" t="s">
        <v>79</v>
      </c>
      <c r="B44" s="37" t="s">
        <v>90</v>
      </c>
      <c r="C44" s="41" t="s">
        <v>91</v>
      </c>
      <c r="D44" s="41" t="s">
        <v>91</v>
      </c>
      <c r="E44" s="40" t="s">
        <v>91</v>
      </c>
      <c r="F44" s="114">
        <v>250000</v>
      </c>
      <c r="G44" s="114">
        <v>250000</v>
      </c>
      <c r="H44" s="114">
        <v>250000</v>
      </c>
      <c r="I44" s="68"/>
    </row>
    <row r="45" spans="1:9" ht="51" customHeight="1" thickBot="1">
      <c r="A45" s="113" t="s">
        <v>56</v>
      </c>
      <c r="B45" s="23" t="s">
        <v>52</v>
      </c>
      <c r="C45" s="41" t="s">
        <v>46</v>
      </c>
      <c r="D45" s="41" t="s">
        <v>46</v>
      </c>
      <c r="E45" s="20" t="s">
        <v>46</v>
      </c>
      <c r="F45" s="115">
        <v>700000</v>
      </c>
      <c r="G45" s="115">
        <v>700000</v>
      </c>
      <c r="H45" s="115">
        <v>700000</v>
      </c>
      <c r="I45" s="92"/>
    </row>
    <row r="46" spans="1:9" s="57" customFormat="1" ht="16.5" thickBot="1">
      <c r="A46" s="64"/>
      <c r="B46" s="65" t="s">
        <v>32</v>
      </c>
      <c r="C46" s="65"/>
      <c r="D46" s="65"/>
      <c r="E46" s="65"/>
      <c r="F46" s="62">
        <f>SUM(F40:F45)</f>
        <v>2510000</v>
      </c>
      <c r="G46" s="62">
        <f>SUM(G40:G45)</f>
        <v>2750000</v>
      </c>
      <c r="H46" s="62">
        <f>SUM(H40:H45)</f>
        <v>2750000</v>
      </c>
      <c r="I46" s="66"/>
    </row>
    <row r="47" spans="1:9" s="57" customFormat="1" ht="16.5" thickBot="1">
      <c r="A47" s="64"/>
      <c r="B47" s="65" t="s">
        <v>33</v>
      </c>
      <c r="C47" s="65"/>
      <c r="D47" s="65"/>
      <c r="E47" s="65"/>
      <c r="F47" s="62">
        <f>SUM(F46)</f>
        <v>2510000</v>
      </c>
      <c r="G47" s="62">
        <f>SUM(G46)</f>
        <v>2750000</v>
      </c>
      <c r="H47" s="62">
        <f>SUM(H46)</f>
        <v>2750000</v>
      </c>
      <c r="I47" s="66"/>
    </row>
    <row r="48" spans="1:9" ht="27.75" customHeight="1">
      <c r="A48" s="152" t="s">
        <v>12</v>
      </c>
      <c r="B48" s="132"/>
      <c r="C48" s="132"/>
      <c r="D48" s="132"/>
      <c r="E48" s="132"/>
      <c r="F48" s="132"/>
      <c r="G48" s="132"/>
      <c r="H48" s="132"/>
      <c r="I48" s="153"/>
    </row>
    <row r="49" spans="1:9" ht="58.5" customHeight="1">
      <c r="A49" s="156" t="s">
        <v>23</v>
      </c>
      <c r="B49" s="23" t="s">
        <v>65</v>
      </c>
      <c r="C49" s="26"/>
      <c r="D49" s="23"/>
      <c r="E49" s="31"/>
      <c r="F49" s="53"/>
      <c r="G49" s="52"/>
      <c r="H49" s="53"/>
      <c r="I49" s="89"/>
    </row>
    <row r="50" spans="1:9" ht="15.75" customHeight="1">
      <c r="A50" s="157"/>
      <c r="B50" s="24" t="s">
        <v>63</v>
      </c>
      <c r="C50" s="18" t="s">
        <v>46</v>
      </c>
      <c r="D50" s="24"/>
      <c r="E50" s="28"/>
      <c r="F50" s="117">
        <v>140000</v>
      </c>
      <c r="G50" s="48"/>
      <c r="H50" s="46"/>
      <c r="I50" s="91"/>
    </row>
    <row r="51" spans="1:9" ht="16.5" customHeight="1">
      <c r="A51" s="157"/>
      <c r="B51" s="24" t="s">
        <v>64</v>
      </c>
      <c r="C51" s="18"/>
      <c r="D51" s="20" t="s">
        <v>46</v>
      </c>
      <c r="E51" s="28"/>
      <c r="F51" s="46"/>
      <c r="G51" s="116">
        <v>80000</v>
      </c>
      <c r="H51" s="46"/>
      <c r="I51" s="91"/>
    </row>
    <row r="52" spans="1:9" ht="16.5" customHeight="1" thickBot="1">
      <c r="A52" s="157"/>
      <c r="B52" s="24" t="s">
        <v>62</v>
      </c>
      <c r="C52" s="18"/>
      <c r="D52" s="24"/>
      <c r="E52" s="18" t="s">
        <v>46</v>
      </c>
      <c r="F52" s="46"/>
      <c r="G52" s="48"/>
      <c r="H52" s="117">
        <v>120000</v>
      </c>
      <c r="I52" s="91"/>
    </row>
    <row r="53" spans="1:9" s="57" customFormat="1" ht="16.5" thickBot="1">
      <c r="A53" s="64"/>
      <c r="B53" s="65" t="s">
        <v>32</v>
      </c>
      <c r="C53" s="65"/>
      <c r="D53" s="65"/>
      <c r="E53" s="65"/>
      <c r="F53" s="62">
        <f>SUM(F49:F52)</f>
        <v>140000</v>
      </c>
      <c r="G53" s="62">
        <f>SUM(G49:G52)</f>
        <v>80000</v>
      </c>
      <c r="H53" s="62">
        <f>SUM(H49:H52)</f>
        <v>120000</v>
      </c>
      <c r="I53" s="66"/>
    </row>
    <row r="54" spans="1:9" s="57" customFormat="1" ht="15.75">
      <c r="A54" s="69"/>
      <c r="B54" s="70" t="s">
        <v>33</v>
      </c>
      <c r="C54" s="70"/>
      <c r="D54" s="70"/>
      <c r="E54" s="70"/>
      <c r="F54" s="71">
        <f>SUM(F53)</f>
        <v>140000</v>
      </c>
      <c r="G54" s="71">
        <f>SUM(G53)</f>
        <v>80000</v>
      </c>
      <c r="H54" s="71">
        <f>SUM(H53)</f>
        <v>120000</v>
      </c>
      <c r="I54" s="72"/>
    </row>
    <row r="55" spans="1:9" s="57" customFormat="1" ht="25.5" customHeight="1">
      <c r="A55" s="149" t="s">
        <v>13</v>
      </c>
      <c r="B55" s="150"/>
      <c r="C55" s="150"/>
      <c r="D55" s="150"/>
      <c r="E55" s="150"/>
      <c r="F55" s="150"/>
      <c r="G55" s="150"/>
      <c r="H55" s="150"/>
      <c r="I55" s="151"/>
    </row>
    <row r="56" spans="1:9" ht="33.75" customHeight="1">
      <c r="A56" s="158" t="s">
        <v>24</v>
      </c>
      <c r="B56" s="23" t="s">
        <v>84</v>
      </c>
      <c r="C56" s="110"/>
      <c r="D56" s="41"/>
      <c r="E56" s="26"/>
      <c r="F56" s="53"/>
      <c r="G56" s="52"/>
      <c r="H56" s="53"/>
      <c r="I56" s="89"/>
    </row>
    <row r="57" spans="1:9" ht="17.25" customHeight="1">
      <c r="A57" s="159"/>
      <c r="B57" s="24" t="s">
        <v>85</v>
      </c>
      <c r="C57" s="43" t="s">
        <v>67</v>
      </c>
      <c r="D57" s="20"/>
      <c r="E57" s="18"/>
      <c r="F57" s="117">
        <v>3200000</v>
      </c>
      <c r="G57" s="48"/>
      <c r="H57" s="46"/>
      <c r="I57" s="91"/>
    </row>
    <row r="58" spans="1:9" ht="17.25" customHeight="1">
      <c r="A58" s="159"/>
      <c r="B58" s="24" t="s">
        <v>86</v>
      </c>
      <c r="C58" s="27"/>
      <c r="D58" s="20" t="s">
        <v>67</v>
      </c>
      <c r="E58" s="18"/>
      <c r="F58" s="46"/>
      <c r="G58" s="116">
        <v>3200000</v>
      </c>
      <c r="H58" s="46"/>
      <c r="I58" s="91"/>
    </row>
    <row r="59" spans="1:9" ht="17.25" customHeight="1" thickBot="1">
      <c r="A59" s="159"/>
      <c r="B59" s="25" t="s">
        <v>87</v>
      </c>
      <c r="C59" s="109"/>
      <c r="D59" s="21"/>
      <c r="E59" s="21" t="s">
        <v>67</v>
      </c>
      <c r="F59" s="49"/>
      <c r="G59" s="50"/>
      <c r="H59" s="118">
        <v>3200000</v>
      </c>
      <c r="I59" s="90"/>
    </row>
    <row r="60" spans="1:9" s="57" customFormat="1" ht="16.5" thickBot="1">
      <c r="A60" s="64"/>
      <c r="B60" s="65" t="s">
        <v>32</v>
      </c>
      <c r="C60" s="65"/>
      <c r="D60" s="65"/>
      <c r="E60" s="65"/>
      <c r="F60" s="62">
        <f>SUM(F57:F59)</f>
        <v>3200000</v>
      </c>
      <c r="G60" s="62">
        <f>SUM(G56:G59)</f>
        <v>3200000</v>
      </c>
      <c r="H60" s="62">
        <f>SUM(H56:H59)</f>
        <v>3200000</v>
      </c>
      <c r="I60" s="66"/>
    </row>
    <row r="61" spans="1:9" s="57" customFormat="1" ht="16.5" thickBot="1">
      <c r="A61" s="64"/>
      <c r="B61" s="65" t="s">
        <v>33</v>
      </c>
      <c r="C61" s="65"/>
      <c r="D61" s="65"/>
      <c r="E61" s="65"/>
      <c r="F61" s="62">
        <f>SUM(F60)</f>
        <v>3200000</v>
      </c>
      <c r="G61" s="62">
        <f>SUM(G60)</f>
        <v>3200000</v>
      </c>
      <c r="H61" s="62">
        <f>SUM(H60)</f>
        <v>3200000</v>
      </c>
      <c r="I61" s="66"/>
    </row>
    <row r="62" spans="1:9" s="57" customFormat="1" ht="15.75" customHeight="1">
      <c r="A62" s="128" t="s">
        <v>14</v>
      </c>
      <c r="B62" s="129"/>
      <c r="C62" s="129"/>
      <c r="D62" s="129"/>
      <c r="E62" s="129"/>
      <c r="F62" s="129"/>
      <c r="G62" s="129"/>
      <c r="H62" s="129"/>
      <c r="I62" s="130"/>
    </row>
    <row r="63" spans="1:9" ht="63.75" customHeight="1">
      <c r="A63" s="67" t="s">
        <v>51</v>
      </c>
      <c r="B63" s="37" t="s">
        <v>68</v>
      </c>
      <c r="C63" s="37" t="s">
        <v>47</v>
      </c>
      <c r="D63" s="37" t="s">
        <v>47</v>
      </c>
      <c r="E63" s="37" t="s">
        <v>47</v>
      </c>
      <c r="F63" s="47"/>
      <c r="G63" s="47"/>
      <c r="H63" s="47"/>
      <c r="I63" s="68"/>
    </row>
    <row r="64" spans="1:9" ht="59.25" customHeight="1" thickBot="1">
      <c r="A64" s="93" t="s">
        <v>45</v>
      </c>
      <c r="B64" s="23" t="s">
        <v>44</v>
      </c>
      <c r="C64" s="23" t="s">
        <v>47</v>
      </c>
      <c r="D64" s="23" t="s">
        <v>47</v>
      </c>
      <c r="E64" s="23" t="s">
        <v>47</v>
      </c>
      <c r="F64" s="53"/>
      <c r="G64" s="53"/>
      <c r="H64" s="53"/>
      <c r="I64" s="92"/>
    </row>
    <row r="65" spans="1:9" s="57" customFormat="1" ht="16.5" thickBot="1">
      <c r="A65" s="64"/>
      <c r="B65" s="65" t="s">
        <v>32</v>
      </c>
      <c r="C65" s="65"/>
      <c r="D65" s="65"/>
      <c r="E65" s="65"/>
      <c r="F65" s="62">
        <f>SUM(F63:F64)</f>
        <v>0</v>
      </c>
      <c r="G65" s="62">
        <f>SUM(G63:G64)</f>
        <v>0</v>
      </c>
      <c r="H65" s="62">
        <f>SUM(H63:H64)</f>
        <v>0</v>
      </c>
      <c r="I65" s="66"/>
    </row>
    <row r="66" spans="1:9" s="57" customFormat="1" ht="16.5" thickBot="1">
      <c r="A66" s="64"/>
      <c r="B66" s="65" t="s">
        <v>33</v>
      </c>
      <c r="C66" s="65"/>
      <c r="D66" s="65"/>
      <c r="E66" s="65"/>
      <c r="F66" s="62">
        <f>SUM(F65)</f>
        <v>0</v>
      </c>
      <c r="G66" s="62">
        <f>SUM(G65)</f>
        <v>0</v>
      </c>
      <c r="H66" s="62">
        <f>SUM(H65)</f>
        <v>0</v>
      </c>
      <c r="I66" s="66"/>
    </row>
    <row r="67" spans="1:9" s="57" customFormat="1" ht="15.75">
      <c r="A67" s="131" t="s">
        <v>15</v>
      </c>
      <c r="B67" s="132"/>
      <c r="C67" s="132"/>
      <c r="D67" s="132"/>
      <c r="E67" s="132"/>
      <c r="F67" s="133"/>
      <c r="G67" s="133"/>
      <c r="H67" s="133"/>
      <c r="I67" s="134"/>
    </row>
    <row r="68" spans="1:9" ht="72.75" customHeight="1">
      <c r="A68" s="93" t="s">
        <v>25</v>
      </c>
      <c r="B68" s="31" t="s">
        <v>48</v>
      </c>
      <c r="C68" s="37" t="s">
        <v>47</v>
      </c>
      <c r="D68" s="37" t="s">
        <v>47</v>
      </c>
      <c r="E68" s="37" t="s">
        <v>47</v>
      </c>
      <c r="F68" s="55"/>
      <c r="G68" s="47"/>
      <c r="H68" s="47"/>
      <c r="I68" s="68"/>
    </row>
    <row r="69" spans="1:9" ht="15.75">
      <c r="A69" s="94"/>
      <c r="B69" s="36" t="s">
        <v>49</v>
      </c>
      <c r="C69" s="35" t="s">
        <v>50</v>
      </c>
      <c r="D69" s="35" t="s">
        <v>50</v>
      </c>
      <c r="E69" s="37" t="s">
        <v>50</v>
      </c>
      <c r="F69" s="47">
        <v>120000</v>
      </c>
      <c r="G69" s="47">
        <v>120000</v>
      </c>
      <c r="H69" s="47">
        <v>120000</v>
      </c>
      <c r="I69" s="68"/>
    </row>
    <row r="70" spans="1:9" ht="16.5" thickBot="1">
      <c r="A70" s="95"/>
      <c r="B70" s="24"/>
      <c r="C70" s="24"/>
      <c r="D70" s="24"/>
      <c r="E70" s="24"/>
      <c r="F70" s="53"/>
      <c r="G70" s="53"/>
      <c r="H70" s="53"/>
      <c r="I70" s="92"/>
    </row>
    <row r="71" spans="1:9" ht="15.75">
      <c r="A71" s="69"/>
      <c r="B71" s="70" t="s">
        <v>32</v>
      </c>
      <c r="C71" s="70"/>
      <c r="D71" s="70"/>
      <c r="E71" s="70"/>
      <c r="F71" s="71">
        <f>SUM(F68:F70)</f>
        <v>120000</v>
      </c>
      <c r="G71" s="71">
        <f>SUM(G68:G70)</f>
        <v>120000</v>
      </c>
      <c r="H71" s="71">
        <f>SUM(H68:H70)</f>
        <v>120000</v>
      </c>
      <c r="I71" s="72"/>
    </row>
    <row r="72" spans="1:9" ht="15.75">
      <c r="A72" s="73"/>
      <c r="B72" s="74" t="s">
        <v>33</v>
      </c>
      <c r="C72" s="74"/>
      <c r="D72" s="74"/>
      <c r="E72" s="74"/>
      <c r="F72" s="58">
        <f>SUM(F71)</f>
        <v>120000</v>
      </c>
      <c r="G72" s="58">
        <f>SUM(G71)</f>
        <v>120000</v>
      </c>
      <c r="H72" s="58">
        <f>SUM(H71)</f>
        <v>120000</v>
      </c>
      <c r="I72" s="75"/>
    </row>
    <row r="73" spans="1:9" ht="15.75">
      <c r="A73" s="73"/>
      <c r="B73" s="74"/>
      <c r="C73" s="74"/>
      <c r="D73" s="74"/>
      <c r="E73" s="74"/>
      <c r="F73" s="58"/>
      <c r="G73" s="58"/>
      <c r="H73" s="58"/>
      <c r="I73" s="75"/>
    </row>
    <row r="74" spans="1:9" ht="15" customHeight="1">
      <c r="A74" s="73"/>
      <c r="B74" s="74" t="s">
        <v>40</v>
      </c>
      <c r="C74" s="74"/>
      <c r="D74" s="74"/>
      <c r="E74" s="74"/>
      <c r="F74" s="58">
        <f>F72+F66+F61+F54+F47+F38+F15</f>
        <v>6910000</v>
      </c>
      <c r="G74" s="58">
        <f>G72+G66+G61+G54+G47+G38</f>
        <v>7960000</v>
      </c>
      <c r="H74" s="58">
        <f>H72+H66+H61+H54+H47+H38</f>
        <v>8580000</v>
      </c>
      <c r="I74" s="75"/>
    </row>
    <row r="75" spans="1:9" ht="15.75">
      <c r="A75" s="73"/>
      <c r="B75" s="74"/>
      <c r="C75" s="74"/>
      <c r="D75" s="74"/>
      <c r="E75" s="74"/>
      <c r="F75" s="58"/>
      <c r="G75" s="58"/>
      <c r="H75" s="58"/>
      <c r="I75" s="75"/>
    </row>
    <row r="76" spans="1:9" ht="15" customHeight="1" thickBot="1">
      <c r="A76" s="76"/>
      <c r="B76" s="77" t="s">
        <v>41</v>
      </c>
      <c r="C76" s="77"/>
      <c r="D76" s="77"/>
      <c r="E76" s="77"/>
      <c r="F76" s="78">
        <f>SUM(F74:F75)</f>
        <v>6910000</v>
      </c>
      <c r="G76" s="78">
        <f>SUM(G74:G75)</f>
        <v>7960000</v>
      </c>
      <c r="H76" s="78">
        <f>SUM(H74)</f>
        <v>8580000</v>
      </c>
      <c r="I76" s="79"/>
    </row>
    <row r="77" spans="1:9" ht="15" customHeight="1">
      <c r="A77" s="123"/>
      <c r="B77" s="123"/>
      <c r="C77" s="123"/>
      <c r="D77" s="123"/>
      <c r="E77" s="123"/>
      <c r="F77" s="124"/>
      <c r="G77" s="124"/>
      <c r="H77" s="124"/>
      <c r="I77" s="123"/>
    </row>
    <row r="79" spans="1:9" ht="15" customHeight="1">
      <c r="A79" s="127" t="s">
        <v>98</v>
      </c>
      <c r="B79" s="127"/>
      <c r="C79" s="127"/>
      <c r="D79" s="127"/>
      <c r="E79" s="127"/>
      <c r="F79" s="127"/>
      <c r="G79" s="127"/>
      <c r="H79" s="127"/>
      <c r="I79" s="127"/>
    </row>
    <row r="80" spans="1:9" ht="15" customHeight="1">
      <c r="A80" s="125"/>
      <c r="B80" s="125"/>
      <c r="C80" s="125"/>
      <c r="D80" s="125"/>
      <c r="E80" s="125"/>
      <c r="F80" s="126"/>
      <c r="G80" s="126"/>
      <c r="H80" s="126"/>
      <c r="I80" s="125"/>
    </row>
    <row r="81" spans="1:9" ht="15.75">
      <c r="A81" s="127" t="s">
        <v>99</v>
      </c>
      <c r="B81" s="127"/>
      <c r="C81" s="127"/>
      <c r="D81" s="127"/>
      <c r="E81" s="127"/>
      <c r="F81" s="127"/>
      <c r="G81" s="127"/>
      <c r="H81" s="127"/>
      <c r="I81" s="127"/>
    </row>
  </sheetData>
  <mergeCells count="27">
    <mergeCell ref="H3:I3"/>
    <mergeCell ref="I11:I12"/>
    <mergeCell ref="A19:A22"/>
    <mergeCell ref="A39:I39"/>
    <mergeCell ref="A11:A12"/>
    <mergeCell ref="B11:B12"/>
    <mergeCell ref="A25:A28"/>
    <mergeCell ref="H4:I4"/>
    <mergeCell ref="H5:I5"/>
    <mergeCell ref="H6:I6"/>
    <mergeCell ref="H7:I7"/>
    <mergeCell ref="A29:A32"/>
    <mergeCell ref="A33:A36"/>
    <mergeCell ref="A79:I79"/>
    <mergeCell ref="A49:A52"/>
    <mergeCell ref="A40:A43"/>
    <mergeCell ref="A56:A59"/>
    <mergeCell ref="A81:I81"/>
    <mergeCell ref="A62:I62"/>
    <mergeCell ref="A67:I67"/>
    <mergeCell ref="A9:I10"/>
    <mergeCell ref="C11:E11"/>
    <mergeCell ref="F11:H11"/>
    <mergeCell ref="A14:I14"/>
    <mergeCell ref="A15:A18"/>
    <mergeCell ref="A55:I55"/>
    <mergeCell ref="A48:I48"/>
  </mergeCells>
  <phoneticPr fontId="3" type="noConversion"/>
  <pageMargins left="0.7" right="0.7" top="0.75" bottom="0.75" header="0.3" footer="0.3"/>
  <pageSetup paperSize="9" scale="84" orientation="landscape" horizontalDpi="180" verticalDpi="180" r:id="rId1"/>
  <rowBreaks count="3" manualBreakCount="3">
    <brk id="22" max="16383" man="1"/>
    <brk id="38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H12" sqref="H12"/>
    </sheetView>
  </sheetViews>
  <sheetFormatPr defaultRowHeight="15"/>
  <cols>
    <col min="1" max="1" width="6.28515625" style="1" customWidth="1"/>
    <col min="2" max="2" width="16.85546875" style="1" customWidth="1"/>
    <col min="3" max="12" width="8.28515625" style="1" customWidth="1"/>
    <col min="13" max="13" width="14" style="1" customWidth="1"/>
    <col min="14" max="14" width="11.140625" style="1" customWidth="1"/>
    <col min="15" max="16384" width="9.140625" style="1"/>
  </cols>
  <sheetData>
    <row r="1" spans="1:16">
      <c r="O1" s="178" t="s">
        <v>20</v>
      </c>
      <c r="P1" s="178"/>
    </row>
    <row r="2" spans="1:16" ht="15.75" thickBot="1"/>
    <row r="3" spans="1:16">
      <c r="A3" s="179" t="s">
        <v>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1"/>
    </row>
    <row r="4" spans="1:16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16" ht="59.25" customHeight="1">
      <c r="A5" s="188" t="s">
        <v>0</v>
      </c>
      <c r="B5" s="190" t="s">
        <v>16</v>
      </c>
      <c r="C5" s="185" t="s">
        <v>17</v>
      </c>
      <c r="D5" s="186"/>
      <c r="E5" s="186"/>
      <c r="F5" s="186"/>
      <c r="G5" s="187"/>
      <c r="H5" s="185" t="s">
        <v>18</v>
      </c>
      <c r="I5" s="186"/>
      <c r="J5" s="186"/>
      <c r="K5" s="186"/>
      <c r="L5" s="187"/>
      <c r="M5" s="192" t="s">
        <v>19</v>
      </c>
      <c r="N5" s="194" t="s">
        <v>3</v>
      </c>
    </row>
    <row r="6" spans="1:16">
      <c r="A6" s="189"/>
      <c r="B6" s="191"/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193"/>
      <c r="N6" s="195"/>
    </row>
    <row r="7" spans="1:16" s="2" customFormat="1">
      <c r="A7" s="8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9">
        <v>14</v>
      </c>
    </row>
    <row r="8" spans="1:16" ht="30">
      <c r="A8" s="6" t="s">
        <v>26</v>
      </c>
      <c r="B8" s="3" t="s">
        <v>34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"/>
    </row>
    <row r="9" spans="1:16" ht="30">
      <c r="A9" s="6" t="s">
        <v>27</v>
      </c>
      <c r="B9" s="3" t="s">
        <v>35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/>
    </row>
    <row r="10" spans="1:16" ht="30">
      <c r="A10" s="6" t="s">
        <v>28</v>
      </c>
      <c r="B10" s="3" t="s">
        <v>36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7"/>
    </row>
    <row r="11" spans="1:16" ht="30">
      <c r="A11" s="6" t="s">
        <v>29</v>
      </c>
      <c r="B11" s="3" t="s">
        <v>37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7"/>
    </row>
    <row r="12" spans="1:16" ht="30">
      <c r="A12" s="6" t="s">
        <v>30</v>
      </c>
      <c r="B12" s="3" t="s">
        <v>38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</row>
    <row r="13" spans="1:16">
      <c r="A13" s="6" t="s">
        <v>31</v>
      </c>
      <c r="B13" s="3" t="s">
        <v>39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7"/>
    </row>
    <row r="14" spans="1:16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7"/>
    </row>
    <row r="15" spans="1:16" ht="16.5" customHeight="1">
      <c r="A15" s="174" t="s">
        <v>32</v>
      </c>
      <c r="B15" s="17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/>
    </row>
    <row r="16" spans="1:16" ht="15.75" thickBot="1">
      <c r="A16" s="176" t="s">
        <v>33</v>
      </c>
      <c r="B16" s="17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</sheetData>
  <mergeCells count="10">
    <mergeCell ref="A15:B15"/>
    <mergeCell ref="A16:B16"/>
    <mergeCell ref="O1:P1"/>
    <mergeCell ref="A3:N4"/>
    <mergeCell ref="C5:G5"/>
    <mergeCell ref="H5:L5"/>
    <mergeCell ref="A5:A6"/>
    <mergeCell ref="B5:B6"/>
    <mergeCell ref="M5:M6"/>
    <mergeCell ref="N5:N6"/>
  </mergeCells>
  <phoneticPr fontId="3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6"/>
  <sheetViews>
    <sheetView topLeftCell="A34" workbookViewId="0">
      <selection activeCell="I79" sqref="I79"/>
    </sheetView>
  </sheetViews>
  <sheetFormatPr defaultRowHeight="15"/>
  <cols>
    <col min="1" max="1" width="7.28515625" style="12" customWidth="1"/>
    <col min="2" max="2" width="39.5703125" style="12" customWidth="1"/>
    <col min="3" max="3" width="13.140625" style="12" customWidth="1"/>
    <col min="4" max="5" width="12.85546875" style="12" customWidth="1"/>
    <col min="6" max="6" width="13.7109375" style="51" customWidth="1"/>
    <col min="7" max="7" width="17.140625" style="51" customWidth="1"/>
    <col min="8" max="8" width="15" style="51" customWidth="1"/>
    <col min="9" max="9" width="20.7109375" style="12" customWidth="1"/>
    <col min="10" max="16384" width="9.140625" style="12"/>
  </cols>
  <sheetData>
    <row r="1" spans="1:9">
      <c r="A1" s="98"/>
      <c r="B1" s="99"/>
      <c r="C1" s="99"/>
      <c r="D1" s="99"/>
      <c r="E1" s="99"/>
      <c r="F1" s="100"/>
      <c r="G1" s="100"/>
      <c r="H1" s="100"/>
      <c r="I1" s="101" t="s">
        <v>69</v>
      </c>
    </row>
    <row r="2" spans="1:9">
      <c r="A2" s="102"/>
      <c r="B2" s="45"/>
      <c r="C2" s="45"/>
      <c r="D2" s="45"/>
      <c r="E2" s="45"/>
      <c r="F2" s="103"/>
      <c r="G2" s="103"/>
      <c r="H2" s="103"/>
      <c r="I2" s="104"/>
    </row>
    <row r="3" spans="1:9" ht="30" customHeight="1">
      <c r="A3" s="102"/>
      <c r="B3" s="45"/>
      <c r="C3" s="45"/>
      <c r="D3" s="45"/>
      <c r="E3" s="45"/>
      <c r="F3" s="103"/>
      <c r="G3" s="103"/>
      <c r="H3" s="160" t="s">
        <v>70</v>
      </c>
      <c r="I3" s="161"/>
    </row>
    <row r="4" spans="1:9" ht="72.75" customHeight="1">
      <c r="A4" s="102"/>
      <c r="B4" s="45"/>
      <c r="C4" s="45"/>
      <c r="D4" s="45"/>
      <c r="E4" s="45"/>
      <c r="F4" s="103"/>
      <c r="G4" s="103"/>
      <c r="H4" s="168" t="s">
        <v>94</v>
      </c>
      <c r="I4" s="169"/>
    </row>
    <row r="5" spans="1:9" ht="21" customHeight="1">
      <c r="A5" s="102"/>
      <c r="B5" s="45"/>
      <c r="C5" s="45"/>
      <c r="D5" s="45"/>
      <c r="E5" s="45"/>
      <c r="F5" s="103"/>
      <c r="G5" s="103"/>
      <c r="H5" s="170" t="s">
        <v>71</v>
      </c>
      <c r="I5" s="171"/>
    </row>
    <row r="6" spans="1:9" ht="18.75">
      <c r="A6" s="102"/>
      <c r="B6" s="45"/>
      <c r="C6" s="45"/>
      <c r="D6" s="45"/>
      <c r="E6" s="45"/>
      <c r="F6" s="103"/>
      <c r="G6" s="103"/>
      <c r="H6" s="172" t="s">
        <v>83</v>
      </c>
      <c r="I6" s="173"/>
    </row>
    <row r="7" spans="1:9" ht="18.75">
      <c r="A7" s="102"/>
      <c r="B7" s="45"/>
      <c r="C7" s="45"/>
      <c r="D7" s="45"/>
      <c r="E7" s="45"/>
      <c r="F7" s="103"/>
      <c r="G7" s="103"/>
      <c r="H7" s="154" t="s">
        <v>75</v>
      </c>
      <c r="I7" s="155"/>
    </row>
    <row r="8" spans="1:9" ht="19.5" thickBot="1">
      <c r="A8" s="102"/>
      <c r="B8" s="45"/>
      <c r="C8" s="45"/>
      <c r="D8" s="45"/>
      <c r="E8" s="45"/>
      <c r="F8" s="103"/>
      <c r="G8" s="103"/>
      <c r="H8" s="80"/>
      <c r="I8" s="105"/>
    </row>
    <row r="9" spans="1:9">
      <c r="A9" s="135" t="s">
        <v>53</v>
      </c>
      <c r="B9" s="136"/>
      <c r="C9" s="136"/>
      <c r="D9" s="136"/>
      <c r="E9" s="136"/>
      <c r="F9" s="136"/>
      <c r="G9" s="136"/>
      <c r="H9" s="136"/>
      <c r="I9" s="137"/>
    </row>
    <row r="10" spans="1:9" ht="49.5" customHeight="1">
      <c r="A10" s="138"/>
      <c r="B10" s="139"/>
      <c r="C10" s="139"/>
      <c r="D10" s="139"/>
      <c r="E10" s="139"/>
      <c r="F10" s="139"/>
      <c r="G10" s="139"/>
      <c r="H10" s="139"/>
      <c r="I10" s="140"/>
    </row>
    <row r="11" spans="1:9" ht="30" customHeight="1">
      <c r="A11" s="164" t="s">
        <v>0</v>
      </c>
      <c r="B11" s="166" t="s">
        <v>1</v>
      </c>
      <c r="C11" s="141" t="s">
        <v>2</v>
      </c>
      <c r="D11" s="141"/>
      <c r="E11" s="141"/>
      <c r="F11" s="142" t="s">
        <v>81</v>
      </c>
      <c r="G11" s="142"/>
      <c r="H11" s="142"/>
      <c r="I11" s="162" t="s">
        <v>3</v>
      </c>
    </row>
    <row r="12" spans="1:9" ht="15.75">
      <c r="A12" s="165"/>
      <c r="B12" s="167"/>
      <c r="C12" s="111" t="s">
        <v>8</v>
      </c>
      <c r="D12" s="111" t="s">
        <v>9</v>
      </c>
      <c r="E12" s="111" t="s">
        <v>82</v>
      </c>
      <c r="F12" s="111" t="s">
        <v>8</v>
      </c>
      <c r="G12" s="111" t="s">
        <v>9</v>
      </c>
      <c r="H12" s="111" t="s">
        <v>82</v>
      </c>
      <c r="I12" s="163"/>
    </row>
    <row r="13" spans="1:9" s="13" customFormat="1" ht="15.75">
      <c r="A13" s="81">
        <v>1</v>
      </c>
      <c r="B13" s="111">
        <v>2</v>
      </c>
      <c r="C13" s="111">
        <v>3</v>
      </c>
      <c r="D13" s="111">
        <v>4</v>
      </c>
      <c r="E13" s="111">
        <v>5</v>
      </c>
      <c r="F13" s="112">
        <v>8</v>
      </c>
      <c r="G13" s="112">
        <v>9</v>
      </c>
      <c r="H13" s="112">
        <v>10</v>
      </c>
      <c r="I13" s="82">
        <v>13</v>
      </c>
    </row>
    <row r="14" spans="1:9" ht="15.75">
      <c r="A14" s="143" t="s">
        <v>10</v>
      </c>
      <c r="B14" s="144"/>
      <c r="C14" s="144"/>
      <c r="D14" s="144"/>
      <c r="E14" s="144"/>
      <c r="F14" s="144"/>
      <c r="G14" s="144"/>
      <c r="H14" s="144"/>
      <c r="I14" s="145"/>
    </row>
    <row r="15" spans="1:9" ht="51.75" customHeight="1">
      <c r="A15" s="146" t="s">
        <v>21</v>
      </c>
      <c r="B15" s="14" t="s">
        <v>93</v>
      </c>
      <c r="C15" s="15"/>
      <c r="D15" s="16"/>
      <c r="E15" s="15"/>
      <c r="F15" s="52"/>
      <c r="G15" s="53"/>
      <c r="H15" s="52"/>
      <c r="I15" s="83"/>
    </row>
    <row r="16" spans="1:9" ht="17.25" customHeight="1">
      <c r="A16" s="147"/>
      <c r="B16" s="17" t="s">
        <v>59</v>
      </c>
      <c r="C16" s="20"/>
      <c r="D16" s="45"/>
      <c r="E16" s="20" t="s">
        <v>67</v>
      </c>
      <c r="F16" s="119"/>
      <c r="G16" s="54"/>
      <c r="H16" s="119">
        <v>800000</v>
      </c>
      <c r="I16" s="84"/>
    </row>
    <row r="17" spans="1:9" ht="15" customHeight="1">
      <c r="A17" s="147"/>
      <c r="B17" s="17" t="s">
        <v>57</v>
      </c>
      <c r="C17" s="38"/>
      <c r="D17" s="18" t="s">
        <v>67</v>
      </c>
      <c r="E17" s="38"/>
      <c r="F17" s="48"/>
      <c r="G17" s="119">
        <v>350000</v>
      </c>
      <c r="H17" s="54"/>
      <c r="I17" s="84"/>
    </row>
    <row r="18" spans="1:9" ht="16.5" customHeight="1">
      <c r="A18" s="148"/>
      <c r="B18" s="22" t="s">
        <v>58</v>
      </c>
      <c r="C18" s="21" t="s">
        <v>67</v>
      </c>
      <c r="D18" s="39"/>
      <c r="E18" s="21"/>
      <c r="F18" s="120">
        <v>340000</v>
      </c>
      <c r="G18" s="49"/>
      <c r="H18" s="120"/>
      <c r="I18" s="96"/>
    </row>
    <row r="19" spans="1:9" ht="60" customHeight="1">
      <c r="A19" s="146" t="s">
        <v>42</v>
      </c>
      <c r="B19" s="14" t="s">
        <v>92</v>
      </c>
      <c r="C19" s="42"/>
      <c r="D19" s="41"/>
      <c r="E19" s="23"/>
      <c r="F19" s="53"/>
      <c r="G19" s="53"/>
      <c r="H19" s="53"/>
      <c r="I19" s="83"/>
    </row>
    <row r="20" spans="1:9" ht="15.75" customHeight="1">
      <c r="A20" s="147"/>
      <c r="B20" s="17" t="s">
        <v>59</v>
      </c>
      <c r="C20" s="20"/>
      <c r="D20" s="45"/>
      <c r="E20" s="20" t="s">
        <v>67</v>
      </c>
      <c r="F20" s="117"/>
      <c r="G20" s="54"/>
      <c r="H20" s="117">
        <v>520000</v>
      </c>
      <c r="I20" s="84"/>
    </row>
    <row r="21" spans="1:9" ht="15.75" customHeight="1">
      <c r="A21" s="147"/>
      <c r="B21" s="17" t="s">
        <v>76</v>
      </c>
      <c r="C21" s="38"/>
      <c r="D21" s="18" t="s">
        <v>67</v>
      </c>
      <c r="E21" s="38"/>
      <c r="F21" s="46"/>
      <c r="G21" s="119">
        <v>230000</v>
      </c>
      <c r="H21" s="46"/>
      <c r="I21" s="84"/>
    </row>
    <row r="22" spans="1:9" ht="15.75" customHeight="1">
      <c r="A22" s="148"/>
      <c r="B22" s="22" t="s">
        <v>77</v>
      </c>
      <c r="C22" s="21" t="s">
        <v>67</v>
      </c>
      <c r="D22" s="39"/>
      <c r="E22" s="21"/>
      <c r="F22" s="120">
        <v>240000</v>
      </c>
      <c r="G22" s="49"/>
      <c r="H22" s="120"/>
      <c r="I22" s="106"/>
    </row>
    <row r="23" spans="1:9" ht="51.75" customHeight="1">
      <c r="A23" s="81" t="s">
        <v>78</v>
      </c>
      <c r="B23" s="30" t="s">
        <v>88</v>
      </c>
      <c r="C23" s="40" t="s">
        <v>67</v>
      </c>
      <c r="D23" s="56"/>
      <c r="E23" s="37"/>
      <c r="F23" s="114"/>
      <c r="G23" s="114">
        <v>640000</v>
      </c>
      <c r="H23" s="47"/>
      <c r="I23" s="85"/>
    </row>
    <row r="24" spans="1:9" ht="70.5" customHeight="1">
      <c r="A24" s="81" t="s">
        <v>43</v>
      </c>
      <c r="B24" s="30" t="s">
        <v>89</v>
      </c>
      <c r="C24" s="41"/>
      <c r="D24" s="40" t="s">
        <v>67</v>
      </c>
      <c r="E24" s="23"/>
      <c r="F24" s="52"/>
      <c r="G24" s="115">
        <v>780000</v>
      </c>
      <c r="H24" s="52"/>
      <c r="I24" s="83"/>
    </row>
    <row r="25" spans="1:9" ht="68.25" customHeight="1">
      <c r="A25" s="146" t="s">
        <v>54</v>
      </c>
      <c r="B25" s="32" t="s">
        <v>72</v>
      </c>
      <c r="C25" s="41"/>
      <c r="D25" s="41"/>
      <c r="E25" s="14"/>
      <c r="F25" s="52"/>
      <c r="G25" s="53"/>
      <c r="H25" s="52"/>
      <c r="I25" s="83"/>
    </row>
    <row r="26" spans="1:9" ht="15" customHeight="1">
      <c r="A26" s="147"/>
      <c r="B26" s="17" t="s">
        <v>59</v>
      </c>
      <c r="C26" s="20" t="s">
        <v>67</v>
      </c>
      <c r="D26" s="44"/>
      <c r="E26" s="17"/>
      <c r="F26" s="116">
        <v>100000</v>
      </c>
      <c r="G26" s="46"/>
      <c r="H26" s="48"/>
      <c r="I26" s="84"/>
    </row>
    <row r="27" spans="1:9" ht="15" customHeight="1">
      <c r="A27" s="147"/>
      <c r="B27" s="17" t="s">
        <v>76</v>
      </c>
      <c r="C27" s="20"/>
      <c r="D27" s="43" t="s">
        <v>67</v>
      </c>
      <c r="E27" s="27"/>
      <c r="F27" s="48"/>
      <c r="G27" s="117">
        <v>210000</v>
      </c>
      <c r="H27" s="48"/>
      <c r="I27" s="84"/>
    </row>
    <row r="28" spans="1:9" ht="13.5" customHeight="1">
      <c r="A28" s="147"/>
      <c r="B28" s="17" t="s">
        <v>77</v>
      </c>
      <c r="C28" s="25"/>
      <c r="D28" s="21"/>
      <c r="E28" s="21" t="s">
        <v>67</v>
      </c>
      <c r="F28" s="48"/>
      <c r="G28" s="46"/>
      <c r="H28" s="116">
        <v>100000</v>
      </c>
      <c r="I28" s="84"/>
    </row>
    <row r="29" spans="1:9" ht="77.25" customHeight="1">
      <c r="A29" s="146" t="s">
        <v>55</v>
      </c>
      <c r="B29" s="14" t="s">
        <v>73</v>
      </c>
      <c r="C29" s="33"/>
      <c r="D29" s="41"/>
      <c r="E29" s="16"/>
      <c r="F29" s="53"/>
      <c r="G29" s="52"/>
      <c r="H29" s="53"/>
      <c r="I29" s="86"/>
    </row>
    <row r="30" spans="1:9" ht="15.75" customHeight="1">
      <c r="A30" s="147"/>
      <c r="B30" s="17" t="s">
        <v>59</v>
      </c>
      <c r="C30" s="20"/>
      <c r="D30" s="20"/>
      <c r="E30" s="20" t="s">
        <v>67</v>
      </c>
      <c r="F30" s="117"/>
      <c r="G30" s="48"/>
      <c r="H30" s="117">
        <v>210000</v>
      </c>
      <c r="I30" s="87"/>
    </row>
    <row r="31" spans="1:9" ht="16.5" customHeight="1">
      <c r="A31" s="147"/>
      <c r="B31" s="17" t="s">
        <v>76</v>
      </c>
      <c r="C31" s="34"/>
      <c r="D31" s="20" t="s">
        <v>67</v>
      </c>
      <c r="E31" s="19"/>
      <c r="F31" s="46"/>
      <c r="G31" s="116">
        <v>120000</v>
      </c>
      <c r="H31" s="46"/>
      <c r="I31" s="87"/>
    </row>
    <row r="32" spans="1:9" ht="15.75" customHeight="1">
      <c r="A32" s="148"/>
      <c r="B32" s="17" t="s">
        <v>77</v>
      </c>
      <c r="C32" s="20" t="s">
        <v>67</v>
      </c>
      <c r="D32" s="21"/>
      <c r="E32" s="29"/>
      <c r="F32" s="118">
        <v>120000</v>
      </c>
      <c r="G32" s="50"/>
      <c r="H32" s="118"/>
      <c r="I32" s="88"/>
    </row>
    <row r="33" spans="1:9" ht="62.25" customHeight="1">
      <c r="A33" s="146" t="s">
        <v>97</v>
      </c>
      <c r="B33" s="14" t="s">
        <v>74</v>
      </c>
      <c r="C33" s="33"/>
      <c r="D33" s="41"/>
      <c r="E33" s="31"/>
      <c r="F33" s="53"/>
      <c r="G33" s="52"/>
      <c r="H33" s="53"/>
      <c r="I33" s="86"/>
    </row>
    <row r="34" spans="1:9" ht="15.75">
      <c r="A34" s="147"/>
      <c r="B34" s="17" t="s">
        <v>60</v>
      </c>
      <c r="C34" s="20" t="s">
        <v>67</v>
      </c>
      <c r="D34" s="20"/>
      <c r="E34" s="28"/>
      <c r="F34" s="117">
        <v>140000</v>
      </c>
      <c r="G34" s="48"/>
      <c r="H34" s="46"/>
      <c r="I34" s="87"/>
    </row>
    <row r="35" spans="1:9" ht="15.75">
      <c r="A35" s="147"/>
      <c r="B35" s="17" t="s">
        <v>61</v>
      </c>
      <c r="C35" s="34"/>
      <c r="D35" s="20" t="s">
        <v>67</v>
      </c>
      <c r="E35" s="28"/>
      <c r="F35" s="46"/>
      <c r="G35" s="116">
        <v>120000</v>
      </c>
      <c r="H35" s="46"/>
      <c r="I35" s="87"/>
    </row>
    <row r="36" spans="1:9" ht="15" customHeight="1" thickBot="1">
      <c r="A36" s="147"/>
      <c r="B36" s="17" t="s">
        <v>66</v>
      </c>
      <c r="C36" s="34"/>
      <c r="D36" s="20"/>
      <c r="E36" s="18" t="s">
        <v>67</v>
      </c>
      <c r="F36" s="46"/>
      <c r="G36" s="48"/>
      <c r="H36" s="117">
        <v>120000</v>
      </c>
      <c r="I36" s="87"/>
    </row>
    <row r="37" spans="1:9" s="57" customFormat="1" ht="16.5" thickBot="1">
      <c r="A37" s="59"/>
      <c r="B37" s="60" t="s">
        <v>32</v>
      </c>
      <c r="C37" s="61"/>
      <c r="D37" s="60"/>
      <c r="E37" s="60"/>
      <c r="F37" s="62">
        <f>SUM(F15:F36)</f>
        <v>940000</v>
      </c>
      <c r="G37" s="62">
        <f>SUM(G15:G36)</f>
        <v>2450000</v>
      </c>
      <c r="H37" s="62">
        <f>SUM(H15:H36)</f>
        <v>1750000</v>
      </c>
      <c r="I37" s="63"/>
    </row>
    <row r="38" spans="1:9" s="57" customFormat="1" ht="15.75">
      <c r="A38" s="107"/>
      <c r="B38" s="97" t="s">
        <v>33</v>
      </c>
      <c r="C38" s="97"/>
      <c r="D38" s="97"/>
      <c r="E38" s="97"/>
      <c r="F38" s="71">
        <f>F37</f>
        <v>940000</v>
      </c>
      <c r="G38" s="71">
        <f>G37</f>
        <v>2450000</v>
      </c>
      <c r="H38" s="71">
        <f>H37</f>
        <v>1750000</v>
      </c>
      <c r="I38" s="108"/>
    </row>
    <row r="39" spans="1:9" ht="15.75">
      <c r="A39" s="143" t="s">
        <v>11</v>
      </c>
      <c r="B39" s="144"/>
      <c r="C39" s="144"/>
      <c r="D39" s="144"/>
      <c r="E39" s="144"/>
      <c r="F39" s="144"/>
      <c r="G39" s="144"/>
      <c r="H39" s="144"/>
      <c r="I39" s="145"/>
    </row>
    <row r="40" spans="1:9" ht="13.5" customHeight="1" thickBot="1">
      <c r="A40" s="158" t="s">
        <v>22</v>
      </c>
      <c r="B40" s="23" t="s">
        <v>80</v>
      </c>
      <c r="C40" s="14"/>
      <c r="D40" s="41"/>
      <c r="E40" s="41"/>
      <c r="F40" s="53"/>
      <c r="G40" s="53"/>
      <c r="H40" s="53"/>
      <c r="I40" s="92"/>
    </row>
    <row r="41" spans="1:9" ht="17.25" hidden="1" customHeight="1" thickBot="1">
      <c r="A41" s="159"/>
      <c r="B41" s="24" t="s">
        <v>95</v>
      </c>
      <c r="C41" s="20"/>
      <c r="D41" s="20"/>
      <c r="E41" s="20" t="s">
        <v>67</v>
      </c>
      <c r="F41" s="117"/>
      <c r="G41" s="46"/>
      <c r="H41" s="117">
        <v>1800000</v>
      </c>
      <c r="I41" s="121"/>
    </row>
    <row r="42" spans="1:9" ht="17.25" hidden="1" customHeight="1" thickBot="1">
      <c r="A42" s="159"/>
      <c r="B42" s="24" t="s">
        <v>95</v>
      </c>
      <c r="C42" s="17"/>
      <c r="D42" s="20" t="s">
        <v>67</v>
      </c>
      <c r="E42" s="20"/>
      <c r="F42" s="46"/>
      <c r="G42" s="117">
        <v>1800000</v>
      </c>
      <c r="H42" s="24"/>
      <c r="I42" s="121"/>
    </row>
    <row r="43" spans="1:9" ht="27.75" hidden="1" customHeight="1" thickBot="1">
      <c r="A43" s="159"/>
      <c r="B43" s="24" t="s">
        <v>96</v>
      </c>
      <c r="C43" s="20" t="s">
        <v>67</v>
      </c>
      <c r="D43" s="21"/>
      <c r="E43" s="20"/>
      <c r="F43" s="118">
        <v>1560000</v>
      </c>
      <c r="G43" s="49"/>
      <c r="H43" s="118"/>
      <c r="I43" s="122"/>
    </row>
    <row r="44" spans="1:9" ht="49.5" hidden="1" customHeight="1" thickBot="1">
      <c r="A44" s="113" t="s">
        <v>79</v>
      </c>
      <c r="B44" s="37" t="s">
        <v>90</v>
      </c>
      <c r="C44" s="41" t="s">
        <v>91</v>
      </c>
      <c r="D44" s="41" t="s">
        <v>91</v>
      </c>
      <c r="E44" s="40" t="s">
        <v>91</v>
      </c>
      <c r="F44" s="114">
        <v>250000</v>
      </c>
      <c r="G44" s="114">
        <v>250000</v>
      </c>
      <c r="H44" s="114">
        <v>250000</v>
      </c>
      <c r="I44" s="68"/>
    </row>
    <row r="45" spans="1:9" ht="51" hidden="1" customHeight="1" thickBot="1">
      <c r="A45" s="113" t="s">
        <v>56</v>
      </c>
      <c r="B45" s="23" t="s">
        <v>52</v>
      </c>
      <c r="C45" s="41" t="s">
        <v>46</v>
      </c>
      <c r="D45" s="41" t="s">
        <v>46</v>
      </c>
      <c r="E45" s="20" t="s">
        <v>46</v>
      </c>
      <c r="F45" s="115">
        <v>700000</v>
      </c>
      <c r="G45" s="115">
        <v>700000</v>
      </c>
      <c r="H45" s="115">
        <v>700000</v>
      </c>
      <c r="I45" s="92"/>
    </row>
    <row r="46" spans="1:9" s="57" customFormat="1" ht="16.5" thickBot="1">
      <c r="A46" s="64"/>
      <c r="B46" s="65" t="s">
        <v>32</v>
      </c>
      <c r="C46" s="65"/>
      <c r="D46" s="65"/>
      <c r="E46" s="65"/>
      <c r="F46" s="62">
        <f>SUM(F40:F45)</f>
        <v>2510000</v>
      </c>
      <c r="G46" s="62">
        <f>SUM(G40:G45)</f>
        <v>2750000</v>
      </c>
      <c r="H46" s="62">
        <f>SUM(H40:H45)</f>
        <v>2750000</v>
      </c>
      <c r="I46" s="66"/>
    </row>
    <row r="47" spans="1:9" s="57" customFormat="1" ht="16.5" thickBot="1">
      <c r="A47" s="64"/>
      <c r="B47" s="65" t="s">
        <v>33</v>
      </c>
      <c r="C47" s="65"/>
      <c r="D47" s="65"/>
      <c r="E47" s="65"/>
      <c r="F47" s="62">
        <f>SUM(F46)</f>
        <v>2510000</v>
      </c>
      <c r="G47" s="62">
        <f>SUM(G46)</f>
        <v>2750000</v>
      </c>
      <c r="H47" s="62">
        <f>SUM(H46)</f>
        <v>2750000</v>
      </c>
      <c r="I47" s="66"/>
    </row>
    <row r="48" spans="1:9" ht="6.75" customHeight="1" thickBot="1">
      <c r="A48" s="152" t="s">
        <v>12</v>
      </c>
      <c r="B48" s="132"/>
      <c r="C48" s="132"/>
      <c r="D48" s="132"/>
      <c r="E48" s="132"/>
      <c r="F48" s="132"/>
      <c r="G48" s="132"/>
      <c r="H48" s="132"/>
      <c r="I48" s="153"/>
    </row>
    <row r="49" spans="1:9" ht="58.5" hidden="1" customHeight="1" thickBot="1">
      <c r="A49" s="156" t="s">
        <v>23</v>
      </c>
      <c r="B49" s="23" t="s">
        <v>65</v>
      </c>
      <c r="C49" s="26"/>
      <c r="D49" s="23"/>
      <c r="E49" s="31"/>
      <c r="F49" s="53"/>
      <c r="G49" s="52"/>
      <c r="H49" s="53"/>
      <c r="I49" s="89"/>
    </row>
    <row r="50" spans="1:9" ht="15.75" hidden="1" customHeight="1" thickBot="1">
      <c r="A50" s="157"/>
      <c r="B50" s="24" t="s">
        <v>63</v>
      </c>
      <c r="C50" s="18" t="s">
        <v>46</v>
      </c>
      <c r="D50" s="24"/>
      <c r="E50" s="28"/>
      <c r="F50" s="117">
        <v>140000</v>
      </c>
      <c r="G50" s="48"/>
      <c r="H50" s="46"/>
      <c r="I50" s="91"/>
    </row>
    <row r="51" spans="1:9" ht="16.5" hidden="1" customHeight="1" thickBot="1">
      <c r="A51" s="157"/>
      <c r="B51" s="24" t="s">
        <v>64</v>
      </c>
      <c r="C51" s="18"/>
      <c r="D51" s="20" t="s">
        <v>46</v>
      </c>
      <c r="E51" s="28"/>
      <c r="F51" s="46"/>
      <c r="G51" s="116">
        <v>80000</v>
      </c>
      <c r="H51" s="46"/>
      <c r="I51" s="91"/>
    </row>
    <row r="52" spans="1:9" ht="16.5" hidden="1" customHeight="1" thickBot="1">
      <c r="A52" s="157"/>
      <c r="B52" s="24" t="s">
        <v>62</v>
      </c>
      <c r="C52" s="18"/>
      <c r="D52" s="24"/>
      <c r="E52" s="18" t="s">
        <v>46</v>
      </c>
      <c r="F52" s="46"/>
      <c r="G52" s="48"/>
      <c r="H52" s="117">
        <v>120000</v>
      </c>
      <c r="I52" s="91"/>
    </row>
    <row r="53" spans="1:9" s="57" customFormat="1" ht="16.5" thickBot="1">
      <c r="A53" s="64"/>
      <c r="B53" s="65" t="s">
        <v>32</v>
      </c>
      <c r="C53" s="65"/>
      <c r="D53" s="65"/>
      <c r="E53" s="65"/>
      <c r="F53" s="62">
        <f>SUM(F49:F52)</f>
        <v>140000</v>
      </c>
      <c r="G53" s="62">
        <f>SUM(G49:G52)</f>
        <v>80000</v>
      </c>
      <c r="H53" s="62">
        <f>SUM(H49:H52)</f>
        <v>120000</v>
      </c>
      <c r="I53" s="66"/>
    </row>
    <row r="54" spans="1:9" s="57" customFormat="1" ht="15.75">
      <c r="A54" s="69"/>
      <c r="B54" s="70" t="s">
        <v>33</v>
      </c>
      <c r="C54" s="70"/>
      <c r="D54" s="70"/>
      <c r="E54" s="70"/>
      <c r="F54" s="71">
        <f>SUM(F53)</f>
        <v>140000</v>
      </c>
      <c r="G54" s="71">
        <f>SUM(G53)</f>
        <v>80000</v>
      </c>
      <c r="H54" s="71">
        <f>SUM(H53)</f>
        <v>120000</v>
      </c>
      <c r="I54" s="72"/>
    </row>
    <row r="55" spans="1:9" s="57" customFormat="1" ht="9.75" customHeight="1" thickBot="1">
      <c r="A55" s="149" t="s">
        <v>13</v>
      </c>
      <c r="B55" s="150"/>
      <c r="C55" s="150"/>
      <c r="D55" s="150"/>
      <c r="E55" s="150"/>
      <c r="F55" s="150"/>
      <c r="G55" s="150"/>
      <c r="H55" s="150"/>
      <c r="I55" s="151"/>
    </row>
    <row r="56" spans="1:9" ht="33.75" hidden="1" customHeight="1" thickBot="1">
      <c r="A56" s="158" t="s">
        <v>24</v>
      </c>
      <c r="B56" s="23" t="s">
        <v>84</v>
      </c>
      <c r="C56" s="110"/>
      <c r="D56" s="41"/>
      <c r="E56" s="26"/>
      <c r="F56" s="53"/>
      <c r="G56" s="52"/>
      <c r="H56" s="53"/>
      <c r="I56" s="89"/>
    </row>
    <row r="57" spans="1:9" ht="17.25" hidden="1" customHeight="1" thickBot="1">
      <c r="A57" s="159"/>
      <c r="B57" s="24" t="s">
        <v>85</v>
      </c>
      <c r="C57" s="43" t="s">
        <v>67</v>
      </c>
      <c r="D57" s="20"/>
      <c r="E57" s="18"/>
      <c r="F57" s="117">
        <v>3200000</v>
      </c>
      <c r="G57" s="48"/>
      <c r="H57" s="46"/>
      <c r="I57" s="91"/>
    </row>
    <row r="58" spans="1:9" ht="17.25" hidden="1" customHeight="1" thickBot="1">
      <c r="A58" s="159"/>
      <c r="B58" s="24" t="s">
        <v>86</v>
      </c>
      <c r="C58" s="27"/>
      <c r="D58" s="20" t="s">
        <v>67</v>
      </c>
      <c r="E58" s="18"/>
      <c r="F58" s="46"/>
      <c r="G58" s="116">
        <v>3200000</v>
      </c>
      <c r="H58" s="46"/>
      <c r="I58" s="91"/>
    </row>
    <row r="59" spans="1:9" ht="17.25" hidden="1" customHeight="1" thickBot="1">
      <c r="A59" s="159"/>
      <c r="B59" s="25" t="s">
        <v>87</v>
      </c>
      <c r="C59" s="109"/>
      <c r="D59" s="21"/>
      <c r="E59" s="21" t="s">
        <v>67</v>
      </c>
      <c r="F59" s="49"/>
      <c r="G59" s="50"/>
      <c r="H59" s="118">
        <v>3200000</v>
      </c>
      <c r="I59" s="90"/>
    </row>
    <row r="60" spans="1:9" s="57" customFormat="1" ht="16.5" thickBot="1">
      <c r="A60" s="64"/>
      <c r="B60" s="65" t="s">
        <v>32</v>
      </c>
      <c r="C60" s="65"/>
      <c r="D60" s="65"/>
      <c r="E60" s="65"/>
      <c r="F60" s="62">
        <f>SUM(F57:F59)</f>
        <v>3200000</v>
      </c>
      <c r="G60" s="62">
        <f>SUM(G56:G59)</f>
        <v>3200000</v>
      </c>
      <c r="H60" s="62">
        <f>SUM(H56:H59)</f>
        <v>3200000</v>
      </c>
      <c r="I60" s="66"/>
    </row>
    <row r="61" spans="1:9" s="57" customFormat="1" ht="16.5" thickBot="1">
      <c r="A61" s="64"/>
      <c r="B61" s="65" t="s">
        <v>33</v>
      </c>
      <c r="C61" s="65"/>
      <c r="D61" s="65"/>
      <c r="E61" s="65"/>
      <c r="F61" s="62">
        <f>SUM(F60)</f>
        <v>3200000</v>
      </c>
      <c r="G61" s="62">
        <f>SUM(G60)</f>
        <v>3200000</v>
      </c>
      <c r="H61" s="62">
        <f>SUM(H60)</f>
        <v>3200000</v>
      </c>
      <c r="I61" s="66"/>
    </row>
    <row r="62" spans="1:9" s="57" customFormat="1" ht="15.75" customHeight="1">
      <c r="A62" s="128" t="s">
        <v>14</v>
      </c>
      <c r="B62" s="129"/>
      <c r="C62" s="129"/>
      <c r="D62" s="129"/>
      <c r="E62" s="129"/>
      <c r="F62" s="129"/>
      <c r="G62" s="129"/>
      <c r="H62" s="129"/>
      <c r="I62" s="130"/>
    </row>
    <row r="63" spans="1:9" ht="6" customHeight="1" thickBot="1">
      <c r="A63" s="67" t="s">
        <v>51</v>
      </c>
      <c r="B63" s="37" t="s">
        <v>68</v>
      </c>
      <c r="C63" s="37" t="s">
        <v>47</v>
      </c>
      <c r="D63" s="37" t="s">
        <v>47</v>
      </c>
      <c r="E63" s="37" t="s">
        <v>47</v>
      </c>
      <c r="F63" s="47"/>
      <c r="G63" s="47"/>
      <c r="H63" s="47"/>
      <c r="I63" s="68"/>
    </row>
    <row r="64" spans="1:9" ht="59.25" hidden="1" customHeight="1" thickBot="1">
      <c r="A64" s="93" t="s">
        <v>45</v>
      </c>
      <c r="B64" s="23" t="s">
        <v>44</v>
      </c>
      <c r="C64" s="23" t="s">
        <v>47</v>
      </c>
      <c r="D64" s="23" t="s">
        <v>47</v>
      </c>
      <c r="E64" s="23" t="s">
        <v>47</v>
      </c>
      <c r="F64" s="53"/>
      <c r="G64" s="53"/>
      <c r="H64" s="53"/>
      <c r="I64" s="92"/>
    </row>
    <row r="65" spans="1:9" s="57" customFormat="1" ht="4.5" customHeight="1" thickBot="1">
      <c r="A65" s="64"/>
      <c r="B65" s="65" t="s">
        <v>32</v>
      </c>
      <c r="C65" s="65"/>
      <c r="D65" s="65"/>
      <c r="E65" s="65"/>
      <c r="F65" s="62">
        <f>SUM(F63:F64)</f>
        <v>0</v>
      </c>
      <c r="G65" s="62">
        <f>SUM(G63:G64)</f>
        <v>0</v>
      </c>
      <c r="H65" s="62">
        <f>SUM(H63:H64)</f>
        <v>0</v>
      </c>
      <c r="I65" s="66"/>
    </row>
    <row r="66" spans="1:9" s="57" customFormat="1" ht="16.5" hidden="1" thickBot="1">
      <c r="A66" s="64"/>
      <c r="B66" s="65" t="s">
        <v>33</v>
      </c>
      <c r="C66" s="65"/>
      <c r="D66" s="65"/>
      <c r="E66" s="65"/>
      <c r="F66" s="62">
        <f>SUM(F65)</f>
        <v>0</v>
      </c>
      <c r="G66" s="62">
        <f>SUM(G65)</f>
        <v>0</v>
      </c>
      <c r="H66" s="62">
        <f>SUM(H65)</f>
        <v>0</v>
      </c>
      <c r="I66" s="66"/>
    </row>
    <row r="67" spans="1:9" s="57" customFormat="1" ht="15.75" hidden="1">
      <c r="A67" s="131" t="s">
        <v>15</v>
      </c>
      <c r="B67" s="132"/>
      <c r="C67" s="132"/>
      <c r="D67" s="132"/>
      <c r="E67" s="132"/>
      <c r="F67" s="133"/>
      <c r="G67" s="133"/>
      <c r="H67" s="133"/>
      <c r="I67" s="134"/>
    </row>
    <row r="68" spans="1:9" ht="72.75" hidden="1" customHeight="1">
      <c r="A68" s="93" t="s">
        <v>25</v>
      </c>
      <c r="B68" s="31" t="s">
        <v>48</v>
      </c>
      <c r="C68" s="37" t="s">
        <v>47</v>
      </c>
      <c r="D68" s="37" t="s">
        <v>47</v>
      </c>
      <c r="E68" s="37" t="s">
        <v>47</v>
      </c>
      <c r="F68" s="55"/>
      <c r="G68" s="47"/>
      <c r="H68" s="47"/>
      <c r="I68" s="68"/>
    </row>
    <row r="69" spans="1:9" ht="15.75">
      <c r="A69" s="94"/>
      <c r="B69" s="36" t="s">
        <v>49</v>
      </c>
      <c r="C69" s="35" t="s">
        <v>50</v>
      </c>
      <c r="D69" s="35" t="s">
        <v>50</v>
      </c>
      <c r="E69" s="37" t="s">
        <v>50</v>
      </c>
      <c r="F69" s="47">
        <v>120000</v>
      </c>
      <c r="G69" s="47">
        <v>120000</v>
      </c>
      <c r="H69" s="47">
        <v>120000</v>
      </c>
      <c r="I69" s="68"/>
    </row>
    <row r="70" spans="1:9" ht="16.5" thickBot="1">
      <c r="A70" s="95"/>
      <c r="B70" s="24"/>
      <c r="C70" s="24"/>
      <c r="D70" s="24"/>
      <c r="E70" s="24"/>
      <c r="F70" s="53"/>
      <c r="G70" s="53"/>
      <c r="H70" s="53"/>
      <c r="I70" s="92"/>
    </row>
    <row r="71" spans="1:9" ht="15.75">
      <c r="A71" s="69"/>
      <c r="B71" s="70" t="s">
        <v>32</v>
      </c>
      <c r="C71" s="70"/>
      <c r="D71" s="70"/>
      <c r="E71" s="70"/>
      <c r="F71" s="71">
        <f>SUM(F68:F70)</f>
        <v>120000</v>
      </c>
      <c r="G71" s="71">
        <f>SUM(G68:G70)</f>
        <v>120000</v>
      </c>
      <c r="H71" s="71">
        <f>SUM(H68:H70)</f>
        <v>120000</v>
      </c>
      <c r="I71" s="72"/>
    </row>
    <row r="72" spans="1:9" ht="15.75">
      <c r="A72" s="73"/>
      <c r="B72" s="74" t="s">
        <v>33</v>
      </c>
      <c r="C72" s="74"/>
      <c r="D72" s="74"/>
      <c r="E72" s="74"/>
      <c r="F72" s="58">
        <f>SUM(F71)</f>
        <v>120000</v>
      </c>
      <c r="G72" s="58">
        <f>SUM(G71)</f>
        <v>120000</v>
      </c>
      <c r="H72" s="58">
        <f>SUM(H71)</f>
        <v>120000</v>
      </c>
      <c r="I72" s="75"/>
    </row>
    <row r="73" spans="1:9" ht="15.75">
      <c r="A73" s="73"/>
      <c r="B73" s="74"/>
      <c r="C73" s="74"/>
      <c r="D73" s="74"/>
      <c r="E73" s="74"/>
      <c r="F73" s="58"/>
      <c r="G73" s="58"/>
      <c r="H73" s="58"/>
      <c r="I73" s="75"/>
    </row>
    <row r="74" spans="1:9" ht="15" customHeight="1">
      <c r="A74" s="73"/>
      <c r="B74" s="74" t="s">
        <v>40</v>
      </c>
      <c r="C74" s="74"/>
      <c r="D74" s="74"/>
      <c r="E74" s="74"/>
      <c r="F74" s="58">
        <f>F72+F66+F61+F54+F47+F38</f>
        <v>6910000</v>
      </c>
      <c r="G74" s="58">
        <f>G72+G66+G54+G47+G38</f>
        <v>5400000</v>
      </c>
      <c r="H74" s="58">
        <f>H72+H66+H54+H47+H38</f>
        <v>4740000</v>
      </c>
      <c r="I74" s="75"/>
    </row>
    <row r="75" spans="1:9" ht="15.75">
      <c r="A75" s="73"/>
      <c r="B75" s="74"/>
      <c r="C75" s="74"/>
      <c r="D75" s="74"/>
      <c r="E75" s="74"/>
      <c r="F75" s="58"/>
      <c r="G75" s="58"/>
      <c r="H75" s="58"/>
      <c r="I75" s="75"/>
    </row>
    <row r="76" spans="1:9" ht="15" customHeight="1" thickBot="1">
      <c r="A76" s="76"/>
      <c r="B76" s="77" t="s">
        <v>41</v>
      </c>
      <c r="C76" s="77"/>
      <c r="D76" s="77"/>
      <c r="E76" s="77"/>
      <c r="F76" s="78">
        <f>SUM(F74:F75)</f>
        <v>6910000</v>
      </c>
      <c r="G76" s="78">
        <f>SUM(G74:G75)</f>
        <v>5400000</v>
      </c>
      <c r="H76" s="78">
        <f>SUM(H74)</f>
        <v>4740000</v>
      </c>
      <c r="I76" s="79"/>
    </row>
  </sheetData>
  <mergeCells count="25">
    <mergeCell ref="A15:A18"/>
    <mergeCell ref="A19:A22"/>
    <mergeCell ref="A25:A28"/>
    <mergeCell ref="A9:I10"/>
    <mergeCell ref="H3:I3"/>
    <mergeCell ref="H4:I4"/>
    <mergeCell ref="H5:I5"/>
    <mergeCell ref="H6:I6"/>
    <mergeCell ref="H7:I7"/>
    <mergeCell ref="A11:A12"/>
    <mergeCell ref="B11:B12"/>
    <mergeCell ref="C11:E11"/>
    <mergeCell ref="F11:H11"/>
    <mergeCell ref="I11:I12"/>
    <mergeCell ref="A14:I14"/>
    <mergeCell ref="A29:A32"/>
    <mergeCell ref="A33:A36"/>
    <mergeCell ref="A67:I67"/>
    <mergeCell ref="A40:A43"/>
    <mergeCell ref="A48:I48"/>
    <mergeCell ref="A49:A52"/>
    <mergeCell ref="A55:I55"/>
    <mergeCell ref="A56:A59"/>
    <mergeCell ref="A62:I62"/>
    <mergeCell ref="A39:I39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2016-11-16T05:03:30Z</dcterms:modified>
</cp:coreProperties>
</file>