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2120" windowHeight="9120" activeTab="1"/>
  </bookViews>
  <sheets>
    <sheet name="доп.штаты 17-18" sheetId="4" r:id="rId1"/>
    <sheet name="ППС 17-18" sheetId="6" r:id="rId2"/>
    <sheet name="ППС 17-18 (2)" sheetId="7" r:id="rId3"/>
  </sheets>
  <calcPr calcId="145621"/>
</workbook>
</file>

<file path=xl/calcChain.xml><?xml version="1.0" encoding="utf-8"?>
<calcChain xmlns="http://schemas.openxmlformats.org/spreadsheetml/2006/main">
  <c r="N25" i="6" l="1"/>
  <c r="C27" i="6"/>
  <c r="N16" i="6"/>
  <c r="N29" i="6"/>
  <c r="N31" i="6"/>
  <c r="R13" i="7"/>
  <c r="R31" i="7"/>
  <c r="R35" i="7" s="1"/>
  <c r="J38" i="7"/>
  <c r="K38" i="7"/>
  <c r="G38" i="7"/>
  <c r="H38" i="7"/>
  <c r="J37" i="7"/>
  <c r="K37" i="7"/>
  <c r="G37" i="7"/>
  <c r="H37" i="7"/>
  <c r="J36" i="7"/>
  <c r="J39" i="7" s="1"/>
  <c r="J41" i="7" s="1"/>
  <c r="K36" i="7"/>
  <c r="G36" i="7"/>
  <c r="H36" i="7"/>
  <c r="D35" i="7"/>
  <c r="C35" i="7"/>
  <c r="C28" i="7"/>
  <c r="F35" i="7"/>
  <c r="G35" i="7"/>
  <c r="H35" i="7"/>
  <c r="I35" i="7"/>
  <c r="K35" i="7"/>
  <c r="G28" i="7"/>
  <c r="H28" i="7"/>
  <c r="I28" i="7"/>
  <c r="K28" i="7"/>
  <c r="G21" i="7"/>
  <c r="H21" i="7"/>
  <c r="I21" i="7"/>
  <c r="K21" i="7"/>
  <c r="G14" i="7"/>
  <c r="H14" i="7"/>
  <c r="K14" i="7"/>
  <c r="Q38" i="7"/>
  <c r="P38" i="7"/>
  <c r="O38" i="7"/>
  <c r="N38" i="7"/>
  <c r="M38" i="7"/>
  <c r="L38" i="7"/>
  <c r="I38" i="7"/>
  <c r="F38" i="7"/>
  <c r="E38" i="7"/>
  <c r="D38" i="7"/>
  <c r="C38" i="7"/>
  <c r="R38" i="7" s="1"/>
  <c r="Q37" i="7"/>
  <c r="P37" i="7"/>
  <c r="O37" i="7"/>
  <c r="N37" i="7"/>
  <c r="M37" i="7"/>
  <c r="L37" i="7"/>
  <c r="I37" i="7"/>
  <c r="F37" i="7"/>
  <c r="E37" i="7"/>
  <c r="D37" i="7"/>
  <c r="C37" i="7"/>
  <c r="P36" i="7"/>
  <c r="O36" i="7"/>
  <c r="N36" i="7"/>
  <c r="M36" i="7"/>
  <c r="L36" i="7"/>
  <c r="I36" i="7"/>
  <c r="F36" i="7"/>
  <c r="E36" i="7"/>
  <c r="D36" i="7"/>
  <c r="C36" i="7"/>
  <c r="Q35" i="7"/>
  <c r="P35" i="7"/>
  <c r="O35" i="7"/>
  <c r="N35" i="7"/>
  <c r="M35" i="7"/>
  <c r="L35" i="7"/>
  <c r="E35" i="7"/>
  <c r="R33" i="7"/>
  <c r="R32" i="7"/>
  <c r="Q28" i="7"/>
  <c r="P28" i="7"/>
  <c r="O28" i="7"/>
  <c r="N28" i="7"/>
  <c r="M28" i="7"/>
  <c r="L28" i="7"/>
  <c r="F28" i="7"/>
  <c r="E28" i="7"/>
  <c r="D28" i="7"/>
  <c r="R36" i="7"/>
  <c r="R27" i="7"/>
  <c r="R26" i="7"/>
  <c r="R25" i="7"/>
  <c r="R24" i="7"/>
  <c r="Q21" i="7"/>
  <c r="P21" i="7"/>
  <c r="O21" i="7"/>
  <c r="N21" i="7"/>
  <c r="M21" i="7"/>
  <c r="L21" i="7"/>
  <c r="F21" i="7"/>
  <c r="E21" i="7"/>
  <c r="D21" i="7"/>
  <c r="C21" i="7"/>
  <c r="R21" i="7" s="1"/>
  <c r="R19" i="7"/>
  <c r="R18" i="7"/>
  <c r="R17" i="7"/>
  <c r="R16" i="7"/>
  <c r="Q14" i="7"/>
  <c r="P14" i="7"/>
  <c r="O14" i="7"/>
  <c r="N14" i="7"/>
  <c r="M14" i="7"/>
  <c r="L14" i="7"/>
  <c r="I14" i="7"/>
  <c r="F14" i="7"/>
  <c r="E14" i="7"/>
  <c r="D14" i="7"/>
  <c r="C14" i="7"/>
  <c r="R12" i="7"/>
  <c r="R11" i="7"/>
  <c r="R10" i="7"/>
  <c r="R9" i="7"/>
  <c r="L27" i="6"/>
  <c r="K27" i="6"/>
  <c r="J27" i="6"/>
  <c r="I27" i="6"/>
  <c r="H27" i="6"/>
  <c r="G27" i="6"/>
  <c r="F27" i="6"/>
  <c r="E27" i="6"/>
  <c r="D27" i="6"/>
  <c r="M21" i="6"/>
  <c r="L21" i="6"/>
  <c r="K21" i="6"/>
  <c r="J21" i="6"/>
  <c r="I21" i="6"/>
  <c r="H21" i="6"/>
  <c r="G21" i="6"/>
  <c r="F21" i="6"/>
  <c r="E21" i="6"/>
  <c r="D21" i="6"/>
  <c r="C21" i="6"/>
  <c r="M14" i="6"/>
  <c r="M36" i="6" s="1"/>
  <c r="L14" i="6"/>
  <c r="K14" i="6"/>
  <c r="J14" i="6"/>
  <c r="I14" i="6"/>
  <c r="H14" i="6"/>
  <c r="G14" i="6"/>
  <c r="G36" i="6" s="1"/>
  <c r="F14" i="6"/>
  <c r="F36" i="6" s="1"/>
  <c r="E14" i="6"/>
  <c r="E36" i="6" s="1"/>
  <c r="D14" i="6"/>
  <c r="D36" i="6" s="1"/>
  <c r="C14" i="6"/>
  <c r="H34" i="6"/>
  <c r="M34" i="6"/>
  <c r="L34" i="6"/>
  <c r="K34" i="6"/>
  <c r="J34" i="6"/>
  <c r="I34" i="6"/>
  <c r="E34" i="6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5" i="4"/>
  <c r="G5" i="4" s="1"/>
  <c r="F4" i="4"/>
  <c r="G4" i="4" s="1"/>
  <c r="N18" i="6"/>
  <c r="N19" i="6"/>
  <c r="N9" i="6"/>
  <c r="N10" i="6"/>
  <c r="C18" i="4"/>
  <c r="D18" i="4"/>
  <c r="E18" i="4"/>
  <c r="N26" i="6"/>
  <c r="N24" i="6"/>
  <c r="N23" i="6"/>
  <c r="N27" i="6" s="1"/>
  <c r="N11" i="6"/>
  <c r="N12" i="6"/>
  <c r="N13" i="6"/>
  <c r="N17" i="6"/>
  <c r="N20" i="6"/>
  <c r="N30" i="6"/>
  <c r="N32" i="6"/>
  <c r="N33" i="6"/>
  <c r="F18" i="4" l="1"/>
  <c r="G18" i="4" s="1"/>
  <c r="I36" i="6"/>
  <c r="R14" i="7"/>
  <c r="R37" i="7"/>
  <c r="R39" i="7" s="1"/>
  <c r="R41" i="7" s="1"/>
  <c r="H36" i="6"/>
  <c r="L36" i="6"/>
  <c r="K36" i="6"/>
  <c r="J36" i="6"/>
  <c r="N34" i="6"/>
  <c r="N14" i="6"/>
  <c r="N36" i="6" s="1"/>
  <c r="N21" i="6"/>
  <c r="I39" i="7"/>
  <c r="I41" i="7" s="1"/>
  <c r="F39" i="7"/>
  <c r="C39" i="7"/>
  <c r="C41" i="7" s="1"/>
  <c r="D39" i="7"/>
  <c r="F41" i="7"/>
  <c r="Q39" i="7"/>
  <c r="Q41" i="7" s="1"/>
  <c r="K39" i="7"/>
  <c r="K41" i="7" s="1"/>
  <c r="G39" i="7"/>
  <c r="G41" i="7" s="1"/>
  <c r="H39" i="7"/>
  <c r="H41" i="7" s="1"/>
  <c r="E39" i="7"/>
  <c r="E41" i="7" s="1"/>
  <c r="D41" i="7"/>
  <c r="P39" i="7"/>
  <c r="O39" i="7"/>
  <c r="M39" i="7"/>
  <c r="L39" i="7"/>
  <c r="L41" i="7" s="1"/>
  <c r="N39" i="7"/>
  <c r="N41" i="7" s="1"/>
  <c r="M41" i="7"/>
  <c r="O41" i="7"/>
  <c r="P41" i="7"/>
  <c r="R28" i="7"/>
</calcChain>
</file>

<file path=xl/sharedStrings.xml><?xml version="1.0" encoding="utf-8"?>
<sst xmlns="http://schemas.openxmlformats.org/spreadsheetml/2006/main" count="136" uniqueCount="74">
  <si>
    <t>Заведующий кафедрой</t>
  </si>
  <si>
    <t>№ пп</t>
  </si>
  <si>
    <t>Всего по ЭЭФ</t>
  </si>
  <si>
    <t>Всего по ТЭФ</t>
  </si>
  <si>
    <t>ТЭУ</t>
  </si>
  <si>
    <t>Всего по ФРТС</t>
  </si>
  <si>
    <t xml:space="preserve">доцент  </t>
  </si>
  <si>
    <t>профессор д.н.</t>
  </si>
  <si>
    <t>доцент или к.н.</t>
  </si>
  <si>
    <t>ПТЭ</t>
  </si>
  <si>
    <t>ИК</t>
  </si>
  <si>
    <t>ассистент, преподава-тель</t>
  </si>
  <si>
    <t>старший преподава-тель</t>
  </si>
  <si>
    <t>Кафедра</t>
  </si>
  <si>
    <t xml:space="preserve">В с е г о </t>
  </si>
  <si>
    <t>Подпись заведующего кафедрой</t>
  </si>
  <si>
    <t>профессор, доктор наук</t>
  </si>
  <si>
    <t>Профессорско - преподавательский состав</t>
  </si>
  <si>
    <t>№</t>
  </si>
  <si>
    <t>Всего часов</t>
  </si>
  <si>
    <t>Штатные единицы</t>
  </si>
  <si>
    <t>проф. АУЭС   к.н.</t>
  </si>
  <si>
    <t xml:space="preserve">доцент АУЭС, к.н. </t>
  </si>
  <si>
    <t>доцент АУЭС без уч.зв.</t>
  </si>
  <si>
    <t>ИС</t>
  </si>
  <si>
    <t>Итого по АУЭС</t>
  </si>
  <si>
    <t>Доп. нагрузка</t>
  </si>
  <si>
    <t>Итого</t>
  </si>
  <si>
    <t>ФРТС</t>
  </si>
  <si>
    <t>ТЭФ</t>
  </si>
  <si>
    <t>иностр.преп</t>
  </si>
  <si>
    <t>ЭЭФ</t>
  </si>
  <si>
    <t>ФАИТ</t>
  </si>
  <si>
    <t>Всего по ФАИТ</t>
  </si>
  <si>
    <t xml:space="preserve">ГАК </t>
  </si>
  <si>
    <t xml:space="preserve">Произв. практика </t>
  </si>
  <si>
    <t xml:space="preserve">Рецензиров. </t>
  </si>
  <si>
    <t>Приложение к служебной записке</t>
  </si>
  <si>
    <t>Учебная нагрузка кафедр (дополнительная)</t>
  </si>
  <si>
    <t>Всего по кафедрам</t>
  </si>
  <si>
    <t>ЭСиЭЭС</t>
  </si>
  <si>
    <t>ЭВИЭ</t>
  </si>
  <si>
    <t>ЭиА</t>
  </si>
  <si>
    <t>БТиИЭ</t>
  </si>
  <si>
    <t>МП</t>
  </si>
  <si>
    <t>ММиПО</t>
  </si>
  <si>
    <t>КТТ</t>
  </si>
  <si>
    <t>ТКСиС</t>
  </si>
  <si>
    <t>РИБ</t>
  </si>
  <si>
    <t>ЭР</t>
  </si>
  <si>
    <t>Директор УМД</t>
  </si>
  <si>
    <t>Р.Мухамеджанова</t>
  </si>
  <si>
    <t>на 2017/18 учебный год</t>
  </si>
  <si>
    <t>профессор АУЭС на 2017-2018 уч.год</t>
  </si>
  <si>
    <t>Численность профессорско-преподавательского состава АУЭС на 2017/18 учебный год</t>
  </si>
  <si>
    <t>ТЭ</t>
  </si>
  <si>
    <t>ТФ</t>
  </si>
  <si>
    <t>ЯЗ</t>
  </si>
  <si>
    <t>ИКК</t>
  </si>
  <si>
    <t>ДиФВ</t>
  </si>
  <si>
    <t>Директор УМД                                  Р.Мухамеджанова</t>
  </si>
  <si>
    <t>кандидат наук</t>
  </si>
  <si>
    <t>доктор PhD</t>
  </si>
  <si>
    <t>академический PhD</t>
  </si>
  <si>
    <t>проф. АУЭС к.н.</t>
  </si>
  <si>
    <t xml:space="preserve">доцент АУЭС PhD </t>
  </si>
  <si>
    <t>ВМ</t>
  </si>
  <si>
    <t>ИС,КТ</t>
  </si>
  <si>
    <t>колледж</t>
  </si>
  <si>
    <t>физ.воспитание</t>
  </si>
  <si>
    <t>всего ставок</t>
  </si>
  <si>
    <t>факультатив, производство, дуальное</t>
  </si>
  <si>
    <t>Математика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</si>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</sst>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6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2" xfId="0" applyFont="1" applyBorder="1"/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" xfId="0" applyFont="1" applyBorder="1"/>
    <xf numFmtId="0" fontId="5" fillId="0" borderId="1" xfId="0" applyFont="1" applyFill="1" applyBorder="1" applyAlignment="1">
      <alignment horizontal="right"/>
    </xf>
    <xf numFmtId="0" fontId="5" fillId="0" borderId="15" xfId="0" applyFont="1" applyBorder="1"/>
    <xf numFmtId="0" fontId="5" fillId="0" borderId="5" xfId="0" applyFont="1" applyBorder="1"/>
    <xf numFmtId="0" fontId="3" fillId="0" borderId="0" xfId="0" applyFont="1" applyFill="1" applyBorder="1" applyAlignment="1">
      <alignment horizontal="right"/>
    </xf>
    <xf numFmtId="0" fontId="6" fillId="0" borderId="21" xfId="0" applyFont="1" applyBorder="1"/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7" xfId="0" applyFont="1" applyBorder="1"/>
    <xf numFmtId="0" fontId="6" fillId="0" borderId="17" xfId="0" applyFont="1" applyBorder="1" applyAlignment="1">
      <alignment horizontal="right" wrapText="1"/>
    </xf>
    <xf numFmtId="0" fontId="6" fillId="0" borderId="13" xfId="0" applyFont="1" applyBorder="1"/>
    <xf numFmtId="0" fontId="6" fillId="0" borderId="10" xfId="0" applyFont="1" applyBorder="1"/>
    <xf numFmtId="0" fontId="6" fillId="0" borderId="24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8" fillId="0" borderId="0" xfId="0" applyFont="1" applyAlignment="1"/>
    <xf numFmtId="0" fontId="7" fillId="0" borderId="0" xfId="0" applyFont="1" applyAlignment="1"/>
    <xf numFmtId="0" fontId="10" fillId="0" borderId="1" xfId="0" applyFont="1" applyBorder="1" applyAlignment="1">
      <alignment horizontal="right"/>
    </xf>
    <xf numFmtId="0" fontId="5" fillId="0" borderId="22" xfId="0" applyFont="1" applyBorder="1"/>
    <xf numFmtId="0" fontId="5" fillId="0" borderId="4" xfId="0" applyFont="1" applyBorder="1"/>
    <xf numFmtId="0" fontId="5" fillId="0" borderId="26" xfId="0" applyFont="1" applyBorder="1"/>
    <xf numFmtId="4" fontId="6" fillId="0" borderId="1" xfId="0" applyNumberFormat="1" applyFont="1" applyBorder="1"/>
    <xf numFmtId="0" fontId="6" fillId="0" borderId="1" xfId="0" applyNumberFormat="1" applyFont="1" applyBorder="1" applyAlignment="1">
      <alignment horizontal="right"/>
    </xf>
    <xf numFmtId="0" fontId="6" fillId="0" borderId="1" xfId="0" applyNumberFormat="1" applyFont="1" applyBorder="1"/>
    <xf numFmtId="0" fontId="2" fillId="0" borderId="12" xfId="0" applyFont="1" applyBorder="1"/>
    <xf numFmtId="0" fontId="2" fillId="0" borderId="18" xfId="0" applyFont="1" applyBorder="1"/>
    <xf numFmtId="0" fontId="2" fillId="0" borderId="12" xfId="0" applyFont="1" applyFill="1" applyBorder="1"/>
    <xf numFmtId="0" fontId="2" fillId="0" borderId="19" xfId="0" applyFont="1" applyBorder="1"/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0" xfId="0" applyFont="1" applyBorder="1"/>
    <xf numFmtId="0" fontId="2" fillId="0" borderId="20" xfId="0" applyFont="1" applyFill="1" applyBorder="1" applyAlignment="1">
      <alignment horizontal="right"/>
    </xf>
    <xf numFmtId="0" fontId="2" fillId="0" borderId="28" xfId="0" applyFont="1" applyBorder="1"/>
    <xf numFmtId="0" fontId="2" fillId="0" borderId="2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Fill="1" applyBorder="1" applyAlignment="1">
      <alignment horizontal="right"/>
    </xf>
    <xf numFmtId="0" fontId="2" fillId="0" borderId="26" xfId="0" applyFont="1" applyBorder="1"/>
    <xf numFmtId="0" fontId="2" fillId="0" borderId="0" xfId="0" applyFont="1" applyAlignment="1">
      <alignment horizontal="right"/>
    </xf>
    <xf numFmtId="0" fontId="5" fillId="0" borderId="1" xfId="0" applyFont="1" applyBorder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10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2" fillId="0" borderId="1" xfId="0" applyFont="1" applyFill="1" applyBorder="1"/>
    <xf numFmtId="0" fontId="9" fillId="0" borderId="1" xfId="0" applyFont="1" applyFill="1" applyBorder="1" applyAlignment="1">
      <alignment horizontal="right"/>
    </xf>
    <xf numFmtId="2" fontId="6" fillId="0" borderId="1" xfId="0" applyNumberFormat="1" applyFont="1" applyFill="1" applyBorder="1"/>
    <xf numFmtId="4" fontId="6" fillId="0" borderId="1" xfId="0" applyNumberFormat="1" applyFont="1" applyFill="1" applyBorder="1"/>
    <xf numFmtId="0" fontId="5" fillId="0" borderId="21" xfId="0" applyFont="1" applyBorder="1"/>
    <xf numFmtId="0" fontId="5" fillId="0" borderId="23" xfId="0" applyFont="1" applyBorder="1"/>
    <xf numFmtId="0" fontId="11" fillId="0" borderId="10" xfId="0" applyFont="1" applyBorder="1" applyAlignment="1">
      <alignment horizontal="right"/>
    </xf>
    <xf numFmtId="0" fontId="5" fillId="0" borderId="10" xfId="0" applyFont="1" applyBorder="1"/>
    <xf numFmtId="0" fontId="12" fillId="0" borderId="10" xfId="0" applyFont="1" applyBorder="1" applyAlignment="1">
      <alignment horizontal="right"/>
    </xf>
    <xf numFmtId="4" fontId="6" fillId="0" borderId="10" xfId="0" applyNumberFormat="1" applyFont="1" applyBorder="1"/>
    <xf numFmtId="0" fontId="12" fillId="0" borderId="10" xfId="0" applyFont="1" applyFill="1" applyBorder="1"/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/>
    <xf numFmtId="0" fontId="5" fillId="0" borderId="16" xfId="0" applyFont="1" applyBorder="1"/>
    <xf numFmtId="0" fontId="6" fillId="0" borderId="17" xfId="0" applyFont="1" applyBorder="1" applyAlignment="1">
      <alignment wrapText="1"/>
    </xf>
    <xf numFmtId="2" fontId="6" fillId="0" borderId="17" xfId="0" applyNumberFormat="1" applyFont="1" applyBorder="1"/>
    <xf numFmtId="0" fontId="5" fillId="0" borderId="24" xfId="0" applyFont="1" applyBorder="1"/>
    <xf numFmtId="0" fontId="5" fillId="0" borderId="17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6" fillId="0" borderId="15" xfId="0" applyFont="1" applyBorder="1" applyAlignment="1"/>
    <xf numFmtId="0" fontId="0" fillId="0" borderId="21" xfId="0" applyBorder="1"/>
    <xf numFmtId="0" fontId="6" fillId="0" borderId="21" xfId="0" applyFont="1" applyBorder="1" applyAlignment="1"/>
    <xf numFmtId="0" fontId="6" fillId="0" borderId="23" xfId="0" applyFont="1" applyBorder="1" applyAlignment="1"/>
    <xf numFmtId="0" fontId="6" fillId="0" borderId="17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165" fontId="5" fillId="0" borderId="21" xfId="0" applyNumberFormat="1" applyFont="1" applyBorder="1"/>
    <xf numFmtId="0" fontId="5" fillId="0" borderId="16" xfId="0" applyFont="1" applyFill="1" applyBorder="1"/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 wrapText="1"/>
    </xf>
    <xf numFmtId="0" fontId="6" fillId="0" borderId="24" xfId="1" applyNumberFormat="1" applyFont="1" applyFill="1" applyBorder="1"/>
    <xf numFmtId="0" fontId="6" fillId="0" borderId="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65" fontId="6" fillId="0" borderId="21" xfId="0" applyNumberFormat="1" applyFont="1" applyBorder="1" applyAlignment="1">
      <alignment horizontal="right"/>
    </xf>
    <xf numFmtId="2" fontId="6" fillId="0" borderId="17" xfId="0" applyNumberFormat="1" applyFont="1" applyFill="1" applyBorder="1"/>
    <xf numFmtId="2" fontId="6" fillId="0" borderId="17" xfId="0" applyNumberFormat="1" applyFont="1" applyFill="1" applyBorder="1" applyAlignment="1">
      <alignment horizontal="right"/>
    </xf>
    <xf numFmtId="0" fontId="3" fillId="0" borderId="24" xfId="0" applyFont="1" applyBorder="1"/>
    <xf numFmtId="0" fontId="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right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13" fillId="0" borderId="17" xfId="0" applyFont="1" applyBorder="1" applyAlignment="1">
      <alignment horizontal="center" textRotation="90" wrapText="1"/>
    </xf>
    <xf numFmtId="0" fontId="13" fillId="0" borderId="17" xfId="0" applyFont="1" applyBorder="1" applyAlignment="1">
      <alignment textRotation="90" wrapText="1"/>
    </xf>
    <xf numFmtId="0" fontId="5" fillId="0" borderId="31" xfId="0" applyFont="1" applyBorder="1"/>
    <xf numFmtId="0" fontId="13" fillId="0" borderId="32" xfId="0" applyFont="1" applyBorder="1" applyAlignment="1">
      <alignment horizontal="center" textRotation="90" wrapText="1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3" xfId="0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1" applyNumberFormat="1" applyFont="1" applyFill="1" applyBorder="1"/>
    <xf numFmtId="4" fontId="6" fillId="0" borderId="21" xfId="0" applyNumberFormat="1" applyFont="1" applyFill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165" fontId="6" fillId="0" borderId="3" xfId="0" applyNumberFormat="1" applyFont="1" applyBorder="1"/>
    <xf numFmtId="165" fontId="6" fillId="0" borderId="17" xfId="0" applyNumberFormat="1" applyFont="1" applyBorder="1"/>
    <xf numFmtId="4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2" fontId="6" fillId="3" borderId="1" xfId="0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/>
    </xf>
    <xf numFmtId="0" fontId="3" fillId="0" borderId="2" xfId="0" applyNumberFormat="1" applyFont="1" applyBorder="1"/>
    <xf numFmtId="0" fontId="2" fillId="0" borderId="14" xfId="0" applyFont="1" applyBorder="1"/>
    <xf numFmtId="0" fontId="3" fillId="0" borderId="27" xfId="0" applyNumberFormat="1" applyFont="1" applyBorder="1"/>
    <xf numFmtId="0" fontId="2" fillId="0" borderId="2" xfId="0" applyFont="1" applyBorder="1"/>
    <xf numFmtId="0" fontId="0" fillId="0" borderId="29" xfId="0" applyBorder="1"/>
    <xf numFmtId="0" fontId="0" fillId="0" borderId="15" xfId="0" applyBorder="1"/>
    <xf numFmtId="0" fontId="0" fillId="0" borderId="33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3" fillId="0" borderId="16" xfId="0" applyFont="1" applyBorder="1"/>
    <xf numFmtId="0" fontId="3" fillId="0" borderId="37" xfId="0" applyFont="1" applyBorder="1"/>
    <xf numFmtId="0" fontId="14" fillId="0" borderId="23" xfId="0" applyFont="1" applyBorder="1" applyAlignment="1">
      <alignment wrapText="1"/>
    </xf>
    <xf numFmtId="0" fontId="15" fillId="3" borderId="24" xfId="0" applyFont="1" applyFill="1" applyBorder="1"/>
    <xf numFmtId="0" fontId="2" fillId="0" borderId="36" xfId="0" applyFont="1" applyBorder="1" applyAlignment="1">
      <alignment horizontal="right"/>
    </xf>
    <xf numFmtId="0" fontId="0" fillId="0" borderId="20" xfId="0" applyBorder="1"/>
    <xf numFmtId="0" fontId="3" fillId="0" borderId="28" xfId="0" applyFont="1" applyBorder="1"/>
    <xf numFmtId="0" fontId="1" fillId="0" borderId="27" xfId="0" applyFont="1" applyBorder="1" applyAlignment="1">
      <alignment wrapText="1"/>
    </xf>
    <xf numFmtId="0" fontId="5" fillId="0" borderId="5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7" xfId="0" applyFont="1" applyBorder="1"/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textRotation="90"/>
    </xf>
    <xf numFmtId="0" fontId="13" fillId="0" borderId="17" xfId="0" applyFont="1" applyBorder="1"/>
    <xf numFmtId="0" fontId="13" fillId="0" borderId="2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13" sqref="E13"/>
    </sheetView>
  </sheetViews>
  <sheetFormatPr defaultRowHeight="12.75" x14ac:dyDescent="0.2"/>
  <cols>
    <col min="1" max="1" width="3.7109375" customWidth="1"/>
    <col min="2" max="2" width="15.28515625" customWidth="1"/>
    <col min="3" max="3" width="11" customWidth="1"/>
    <col min="4" max="4" width="10.7109375" customWidth="1"/>
    <col min="5" max="5" width="12.85546875" customWidth="1"/>
    <col min="6" max="6" width="11" customWidth="1"/>
    <col min="7" max="7" width="13.140625" customWidth="1"/>
    <col min="9" max="9" width="16.140625" customWidth="1"/>
    <col min="10" max="10" width="9.28515625" customWidth="1"/>
    <col min="11" max="11" width="14.140625" customWidth="1"/>
  </cols>
  <sheetData>
    <row r="1" spans="1:11" ht="18.75" customHeight="1" x14ac:dyDescent="0.25">
      <c r="A1" s="156" t="s">
        <v>38</v>
      </c>
      <c r="B1" s="156"/>
      <c r="C1" s="156"/>
      <c r="D1" s="156"/>
      <c r="E1" s="156"/>
      <c r="F1" s="156"/>
      <c r="G1" s="156"/>
    </row>
    <row r="2" spans="1:11" ht="15.75" customHeight="1" thickBot="1" x14ac:dyDescent="0.3">
      <c r="C2" s="155" t="s">
        <v>52</v>
      </c>
      <c r="D2" s="155"/>
      <c r="E2" s="155"/>
    </row>
    <row r="3" spans="1:11" ht="47.25" customHeight="1" thickBot="1" x14ac:dyDescent="0.25">
      <c r="A3" s="22" t="s">
        <v>18</v>
      </c>
      <c r="B3" s="22" t="s">
        <v>13</v>
      </c>
      <c r="C3" s="23" t="s">
        <v>35</v>
      </c>
      <c r="D3" s="24" t="s">
        <v>34</v>
      </c>
      <c r="E3" s="24" t="s">
        <v>36</v>
      </c>
      <c r="F3" s="134" t="s">
        <v>19</v>
      </c>
      <c r="G3" s="133" t="s">
        <v>20</v>
      </c>
      <c r="H3" s="141" t="s">
        <v>68</v>
      </c>
      <c r="I3" s="152" t="s">
        <v>71</v>
      </c>
      <c r="J3" s="142" t="s">
        <v>69</v>
      </c>
      <c r="K3" s="147" t="s">
        <v>70</v>
      </c>
    </row>
    <row r="4" spans="1:11" ht="23.25" customHeight="1" thickBot="1" x14ac:dyDescent="0.3">
      <c r="A4" s="37">
        <v>1</v>
      </c>
      <c r="B4" s="30" t="s">
        <v>40</v>
      </c>
      <c r="C4" s="40">
        <v>76</v>
      </c>
      <c r="D4" s="45">
        <v>89.75</v>
      </c>
      <c r="E4" s="40">
        <v>184</v>
      </c>
      <c r="F4" s="45">
        <f t="shared" ref="F4:F17" si="0">SUM(C4:E4)</f>
        <v>349.75</v>
      </c>
      <c r="G4" s="138">
        <f>F4/600</f>
        <v>0.58291666666666664</v>
      </c>
      <c r="H4" s="143"/>
      <c r="I4" s="150"/>
      <c r="J4" s="140"/>
      <c r="K4" s="144"/>
    </row>
    <row r="5" spans="1:11" ht="25.5" customHeight="1" thickBot="1" x14ac:dyDescent="0.3">
      <c r="A5" s="36">
        <v>2</v>
      </c>
      <c r="B5" s="31" t="s">
        <v>41</v>
      </c>
      <c r="C5" s="41">
        <v>156</v>
      </c>
      <c r="D5" s="46">
        <v>126</v>
      </c>
      <c r="E5" s="41">
        <v>168</v>
      </c>
      <c r="F5" s="46">
        <f t="shared" si="0"/>
        <v>450</v>
      </c>
      <c r="G5" s="138">
        <f t="shared" ref="G5:G18" si="1">F5/600</f>
        <v>0.75</v>
      </c>
      <c r="H5" s="143"/>
      <c r="I5" s="150"/>
      <c r="J5" s="140"/>
      <c r="K5" s="144"/>
    </row>
    <row r="6" spans="1:11" ht="24" customHeight="1" thickBot="1" x14ac:dyDescent="0.3">
      <c r="A6" s="36">
        <v>3</v>
      </c>
      <c r="B6" s="31" t="s">
        <v>42</v>
      </c>
      <c r="C6" s="41">
        <v>71</v>
      </c>
      <c r="D6" s="46">
        <v>51.75</v>
      </c>
      <c r="E6" s="41">
        <v>69</v>
      </c>
      <c r="F6" s="46">
        <f t="shared" si="0"/>
        <v>191.75</v>
      </c>
      <c r="G6" s="138">
        <f t="shared" si="1"/>
        <v>0.31958333333333333</v>
      </c>
      <c r="H6" s="143"/>
      <c r="I6" s="150"/>
      <c r="J6" s="140"/>
      <c r="K6" s="144"/>
    </row>
    <row r="7" spans="1:11" ht="27.75" customHeight="1" thickBot="1" x14ac:dyDescent="0.3">
      <c r="A7" s="36">
        <v>4</v>
      </c>
      <c r="B7" s="31" t="s">
        <v>43</v>
      </c>
      <c r="C7" s="41">
        <v>22</v>
      </c>
      <c r="D7" s="46">
        <v>18</v>
      </c>
      <c r="E7" s="41">
        <v>24</v>
      </c>
      <c r="F7" s="46">
        <f t="shared" si="0"/>
        <v>64</v>
      </c>
      <c r="G7" s="138">
        <f t="shared" si="1"/>
        <v>0.10666666666666667</v>
      </c>
      <c r="H7" s="143"/>
      <c r="I7" s="150"/>
      <c r="J7" s="140"/>
      <c r="K7" s="144"/>
    </row>
    <row r="8" spans="1:11" ht="21.75" customHeight="1" thickBot="1" x14ac:dyDescent="0.3">
      <c r="A8" s="36">
        <v>5</v>
      </c>
      <c r="B8" s="31" t="s">
        <v>45</v>
      </c>
      <c r="C8" s="41">
        <v>71</v>
      </c>
      <c r="D8" s="46">
        <v>49</v>
      </c>
      <c r="E8" s="41">
        <v>75</v>
      </c>
      <c r="F8" s="46">
        <f t="shared" si="0"/>
        <v>195</v>
      </c>
      <c r="G8" s="138">
        <f t="shared" si="1"/>
        <v>0.32500000000000001</v>
      </c>
      <c r="H8" s="143"/>
      <c r="I8" s="150"/>
      <c r="J8" s="140"/>
      <c r="K8" s="144"/>
    </row>
    <row r="9" spans="1:11" ht="23.25" customHeight="1" thickBot="1" x14ac:dyDescent="0.3">
      <c r="A9" s="36">
        <v>6</v>
      </c>
      <c r="B9" s="31" t="s">
        <v>24</v>
      </c>
      <c r="C9" s="41">
        <v>60</v>
      </c>
      <c r="D9" s="46">
        <v>42</v>
      </c>
      <c r="E9" s="41">
        <v>59</v>
      </c>
      <c r="F9" s="46">
        <f t="shared" si="0"/>
        <v>161</v>
      </c>
      <c r="G9" s="138">
        <f t="shared" si="1"/>
        <v>0.26833333333333331</v>
      </c>
      <c r="H9" s="143"/>
      <c r="I9" s="150"/>
      <c r="J9" s="140"/>
      <c r="K9" s="144"/>
    </row>
    <row r="10" spans="1:11" ht="24" customHeight="1" thickBot="1" x14ac:dyDescent="0.3">
      <c r="A10" s="36">
        <v>7</v>
      </c>
      <c r="B10" s="31" t="s">
        <v>46</v>
      </c>
      <c r="C10" s="41">
        <v>31</v>
      </c>
      <c r="D10" s="46">
        <v>14.5</v>
      </c>
      <c r="E10" s="41">
        <v>19</v>
      </c>
      <c r="F10" s="46">
        <f t="shared" si="0"/>
        <v>64.5</v>
      </c>
      <c r="G10" s="138">
        <f t="shared" si="1"/>
        <v>0.1075</v>
      </c>
      <c r="H10" s="143"/>
      <c r="I10" s="150"/>
      <c r="J10" s="140"/>
      <c r="K10" s="144"/>
    </row>
    <row r="11" spans="1:11" ht="23.25" customHeight="1" thickBot="1" x14ac:dyDescent="0.3">
      <c r="A11" s="36">
        <v>8</v>
      </c>
      <c r="B11" s="31" t="s">
        <v>4</v>
      </c>
      <c r="C11" s="41">
        <v>45</v>
      </c>
      <c r="D11" s="46">
        <v>33</v>
      </c>
      <c r="E11" s="41">
        <v>76</v>
      </c>
      <c r="F11" s="46">
        <f t="shared" si="0"/>
        <v>154</v>
      </c>
      <c r="G11" s="138">
        <f t="shared" si="1"/>
        <v>0.25666666666666665</v>
      </c>
      <c r="H11" s="143"/>
      <c r="I11" s="150"/>
      <c r="J11" s="140"/>
      <c r="K11" s="144"/>
    </row>
    <row r="12" spans="1:11" ht="24" customHeight="1" thickBot="1" x14ac:dyDescent="0.3">
      <c r="A12" s="36">
        <v>9</v>
      </c>
      <c r="B12" s="31" t="s">
        <v>9</v>
      </c>
      <c r="C12" s="42">
        <v>49</v>
      </c>
      <c r="D12" s="47">
        <v>30.75</v>
      </c>
      <c r="E12" s="42">
        <v>57</v>
      </c>
      <c r="F12" s="46">
        <f t="shared" si="0"/>
        <v>136.75</v>
      </c>
      <c r="G12" s="138">
        <f t="shared" si="1"/>
        <v>0.22791666666666666</v>
      </c>
      <c r="H12" s="143"/>
      <c r="I12" s="150"/>
      <c r="J12" s="140"/>
      <c r="K12" s="144"/>
    </row>
    <row r="13" spans="1:11" ht="24.75" customHeight="1" thickBot="1" x14ac:dyDescent="0.3">
      <c r="A13" s="38">
        <v>10</v>
      </c>
      <c r="B13" s="31" t="s">
        <v>10</v>
      </c>
      <c r="C13" s="43">
        <v>150</v>
      </c>
      <c r="D13" s="48">
        <v>86.5</v>
      </c>
      <c r="E13" s="43">
        <v>124</v>
      </c>
      <c r="F13" s="46">
        <f t="shared" si="0"/>
        <v>360.5</v>
      </c>
      <c r="G13" s="138">
        <f t="shared" si="1"/>
        <v>0.60083333333333333</v>
      </c>
      <c r="H13" s="143"/>
      <c r="I13" s="150"/>
      <c r="J13" s="140"/>
      <c r="K13" s="144"/>
    </row>
    <row r="14" spans="1:11" ht="25.5" customHeight="1" thickBot="1" x14ac:dyDescent="0.3">
      <c r="A14" s="38">
        <v>11</v>
      </c>
      <c r="B14" s="31" t="s">
        <v>44</v>
      </c>
      <c r="C14" s="43">
        <v>8</v>
      </c>
      <c r="D14" s="48">
        <v>10</v>
      </c>
      <c r="E14" s="43">
        <v>8</v>
      </c>
      <c r="F14" s="46">
        <f t="shared" si="0"/>
        <v>26</v>
      </c>
      <c r="G14" s="138">
        <f t="shared" si="1"/>
        <v>4.3333333333333335E-2</v>
      </c>
      <c r="H14" s="143"/>
      <c r="I14" s="150"/>
      <c r="J14" s="140"/>
      <c r="K14" s="144"/>
    </row>
    <row r="15" spans="1:11" ht="24.75" customHeight="1" thickBot="1" x14ac:dyDescent="0.3">
      <c r="A15" s="36">
        <v>12</v>
      </c>
      <c r="B15" s="31" t="s">
        <v>47</v>
      </c>
      <c r="C15" s="42">
        <v>88</v>
      </c>
      <c r="D15" s="47">
        <v>145.5</v>
      </c>
      <c r="E15" s="42">
        <v>218</v>
      </c>
      <c r="F15" s="46">
        <f t="shared" si="0"/>
        <v>451.5</v>
      </c>
      <c r="G15" s="138">
        <f t="shared" si="1"/>
        <v>0.75249999999999995</v>
      </c>
      <c r="H15" s="143"/>
      <c r="I15" s="150"/>
      <c r="J15" s="140"/>
      <c r="K15" s="144"/>
    </row>
    <row r="16" spans="1:11" ht="23.25" customHeight="1" thickBot="1" x14ac:dyDescent="0.3">
      <c r="A16" s="36">
        <v>13</v>
      </c>
      <c r="B16" s="31" t="s">
        <v>48</v>
      </c>
      <c r="C16" s="42">
        <v>118</v>
      </c>
      <c r="D16" s="47">
        <v>21.75</v>
      </c>
      <c r="E16" s="42">
        <v>27</v>
      </c>
      <c r="F16" s="46">
        <f t="shared" si="0"/>
        <v>166.75</v>
      </c>
      <c r="G16" s="138">
        <f t="shared" si="1"/>
        <v>0.27791666666666665</v>
      </c>
      <c r="H16" s="143"/>
      <c r="I16" s="150"/>
      <c r="J16" s="140"/>
      <c r="K16" s="144"/>
    </row>
    <row r="17" spans="1:11" ht="24" customHeight="1" thickBot="1" x14ac:dyDescent="0.3">
      <c r="A17" s="39">
        <v>14</v>
      </c>
      <c r="B17" s="32" t="s">
        <v>49</v>
      </c>
      <c r="C17" s="44">
        <v>89</v>
      </c>
      <c r="D17" s="49">
        <v>79.5</v>
      </c>
      <c r="E17" s="44">
        <v>126</v>
      </c>
      <c r="F17" s="135">
        <f t="shared" si="0"/>
        <v>294.5</v>
      </c>
      <c r="G17" s="138">
        <f t="shared" si="1"/>
        <v>0.49083333333333334</v>
      </c>
      <c r="H17" s="143"/>
      <c r="I17" s="150"/>
      <c r="J17" s="140"/>
      <c r="K17" s="144"/>
    </row>
    <row r="18" spans="1:11" ht="35.25" customHeight="1" thickBot="1" x14ac:dyDescent="0.3">
      <c r="A18" s="2"/>
      <c r="B18" s="19" t="s">
        <v>27</v>
      </c>
      <c r="C18" s="139">
        <f>SUM(C4:C17)</f>
        <v>1034</v>
      </c>
      <c r="D18" s="139">
        <f>SUM(D4:D17)</f>
        <v>798</v>
      </c>
      <c r="E18" s="137">
        <f>SUM(E4:E17)</f>
        <v>1234</v>
      </c>
      <c r="F18" s="149">
        <f>SUM(F4:F17)</f>
        <v>3066</v>
      </c>
      <c r="G18" s="136">
        <f t="shared" si="1"/>
        <v>5.1100000000000003</v>
      </c>
      <c r="H18" s="145">
        <v>8</v>
      </c>
      <c r="I18" s="151">
        <v>7</v>
      </c>
      <c r="J18" s="146">
        <v>13.5</v>
      </c>
      <c r="K18" s="148">
        <v>33.5</v>
      </c>
    </row>
    <row r="19" spans="1:11" ht="15" x14ac:dyDescent="0.2">
      <c r="A19" s="1"/>
      <c r="B19" s="1"/>
      <c r="C19" s="1"/>
      <c r="D19" s="1"/>
      <c r="E19" s="1"/>
      <c r="F19" s="1"/>
    </row>
    <row r="20" spans="1:11" ht="15" x14ac:dyDescent="0.2">
      <c r="A20" s="1"/>
      <c r="D20" s="50" t="s">
        <v>50</v>
      </c>
      <c r="E20" s="1"/>
      <c r="F20" s="1"/>
      <c r="G20" s="1" t="s">
        <v>51</v>
      </c>
      <c r="H20" s="1"/>
    </row>
    <row r="21" spans="1:11" ht="15" x14ac:dyDescent="0.2">
      <c r="A21" s="1"/>
      <c r="B21" s="1"/>
      <c r="C21" s="157"/>
      <c r="D21" s="157"/>
      <c r="E21" s="157"/>
      <c r="F21" s="158"/>
    </row>
    <row r="22" spans="1:11" ht="15" x14ac:dyDescent="0.2">
      <c r="F22" s="1"/>
    </row>
  </sheetData>
  <mergeCells count="3">
    <mergeCell ref="C2:E2"/>
    <mergeCell ref="A1:G1"/>
    <mergeCell ref="C21:F2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L12" sqref="L12"/>
    </sheetView>
  </sheetViews>
  <sheetFormatPr defaultRowHeight="12.75" x14ac:dyDescent="0.2"/>
  <cols>
    <col min="1" max="1" width="4.5703125" customWidth="1"/>
    <col min="2" max="2" width="10.7109375" customWidth="1"/>
    <col min="3" max="3" width="7.85546875" customWidth="1"/>
    <col min="4" max="4" width="8" customWidth="1"/>
    <col min="5" max="5" width="7.85546875" customWidth="1"/>
    <col min="6" max="6" width="8.5703125" customWidth="1"/>
    <col min="7" max="7" width="8.140625" customWidth="1"/>
    <col min="8" max="8" width="7.7109375" customWidth="1"/>
    <col min="9" max="9" width="9.28515625" customWidth="1"/>
    <col min="10" max="10" width="7.28515625" customWidth="1"/>
    <col min="11" max="11" width="9" customWidth="1"/>
    <col min="12" max="12" width="8.5703125" customWidth="1"/>
    <col min="13" max="13" width="5.42578125" customWidth="1"/>
    <col min="14" max="14" width="9" customWidth="1"/>
    <col min="15" max="15" width="15.140625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59" t="s">
        <v>37</v>
      </c>
      <c r="M1" s="159"/>
      <c r="N1" s="159"/>
      <c r="O1" s="159"/>
      <c r="P1" s="3"/>
    </row>
    <row r="2" spans="1:16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thickBot="1" x14ac:dyDescent="0.35">
      <c r="A3" s="3"/>
      <c r="B3" s="27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</row>
    <row r="4" spans="1:16" ht="15.75" x14ac:dyDescent="0.25">
      <c r="A4" s="10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3"/>
    </row>
    <row r="5" spans="1:16" ht="15.75" x14ac:dyDescent="0.25">
      <c r="A5" s="163" t="s">
        <v>1</v>
      </c>
      <c r="B5" s="165" t="s">
        <v>13</v>
      </c>
      <c r="C5" s="167" t="s">
        <v>0</v>
      </c>
      <c r="D5" s="167"/>
      <c r="E5" s="167"/>
      <c r="F5" s="167"/>
      <c r="G5" s="167"/>
      <c r="H5" s="167" t="s">
        <v>17</v>
      </c>
      <c r="I5" s="167"/>
      <c r="J5" s="167"/>
      <c r="K5" s="167"/>
      <c r="L5" s="167"/>
      <c r="M5" s="167"/>
      <c r="N5" s="167"/>
      <c r="O5" s="161" t="s">
        <v>15</v>
      </c>
      <c r="P5" s="3"/>
    </row>
    <row r="6" spans="1:16" ht="81.75" customHeight="1" thickBot="1" x14ac:dyDescent="0.3">
      <c r="A6" s="164"/>
      <c r="B6" s="166"/>
      <c r="C6" s="81" t="s">
        <v>7</v>
      </c>
      <c r="D6" s="81" t="s">
        <v>21</v>
      </c>
      <c r="E6" s="81" t="s">
        <v>8</v>
      </c>
      <c r="F6" s="81" t="s">
        <v>22</v>
      </c>
      <c r="G6" s="81" t="s">
        <v>23</v>
      </c>
      <c r="H6" s="81" t="s">
        <v>16</v>
      </c>
      <c r="I6" s="81" t="s">
        <v>53</v>
      </c>
      <c r="J6" s="81" t="s">
        <v>6</v>
      </c>
      <c r="K6" s="81" t="s">
        <v>12</v>
      </c>
      <c r="L6" s="82" t="s">
        <v>11</v>
      </c>
      <c r="M6" s="82" t="s">
        <v>30</v>
      </c>
      <c r="N6" s="82" t="s">
        <v>14</v>
      </c>
      <c r="O6" s="162"/>
      <c r="P6" s="3"/>
    </row>
    <row r="7" spans="1:16" ht="16.5" thickBot="1" x14ac:dyDescent="0.3">
      <c r="A7" s="8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5">
        <v>15</v>
      </c>
      <c r="P7" s="3"/>
    </row>
    <row r="8" spans="1:16" ht="15.75" x14ac:dyDescent="0.25">
      <c r="A8" s="86"/>
      <c r="B8" s="87"/>
      <c r="C8" s="88" t="s">
        <v>31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  <c r="P8" s="3"/>
    </row>
    <row r="9" spans="1:16" ht="15.75" x14ac:dyDescent="0.25">
      <c r="A9" s="11">
        <v>1</v>
      </c>
      <c r="B9" s="51" t="s">
        <v>40</v>
      </c>
      <c r="C9" s="6"/>
      <c r="D9" s="6"/>
      <c r="E9" s="6">
        <v>1</v>
      </c>
      <c r="F9" s="6"/>
      <c r="G9" s="6"/>
      <c r="H9" s="6">
        <v>0.5</v>
      </c>
      <c r="I9" s="6">
        <v>1.5</v>
      </c>
      <c r="J9" s="6">
        <v>9</v>
      </c>
      <c r="K9" s="6">
        <v>7</v>
      </c>
      <c r="L9" s="6">
        <v>5</v>
      </c>
      <c r="M9" s="6"/>
      <c r="N9" s="52">
        <f t="shared" ref="N9:N13" si="0">SUM(C9:M9)</f>
        <v>24</v>
      </c>
      <c r="O9" s="69"/>
      <c r="P9" s="3"/>
    </row>
    <row r="10" spans="1:16" ht="15.75" x14ac:dyDescent="0.25">
      <c r="A10" s="153">
        <v>2</v>
      </c>
      <c r="B10" s="59" t="s">
        <v>41</v>
      </c>
      <c r="C10" s="6"/>
      <c r="D10" s="6"/>
      <c r="E10" s="6">
        <v>1</v>
      </c>
      <c r="F10" s="6"/>
      <c r="G10" s="6"/>
      <c r="H10" s="6">
        <v>1.5</v>
      </c>
      <c r="I10" s="6">
        <v>1</v>
      </c>
      <c r="J10" s="6">
        <v>9</v>
      </c>
      <c r="K10" s="6">
        <v>14.25</v>
      </c>
      <c r="L10" s="6">
        <v>5.25</v>
      </c>
      <c r="M10" s="6"/>
      <c r="N10" s="52">
        <f t="shared" si="0"/>
        <v>32</v>
      </c>
      <c r="O10" s="7"/>
      <c r="P10" s="3"/>
    </row>
    <row r="11" spans="1:16" ht="15.75" x14ac:dyDescent="0.25">
      <c r="A11" s="11">
        <v>3</v>
      </c>
      <c r="B11" s="51" t="s">
        <v>42</v>
      </c>
      <c r="C11" s="6"/>
      <c r="D11" s="6"/>
      <c r="E11" s="109">
        <v>1</v>
      </c>
      <c r="F11" s="6"/>
      <c r="G11" s="6"/>
      <c r="H11" s="6">
        <v>2.75</v>
      </c>
      <c r="I11" s="6">
        <v>2</v>
      </c>
      <c r="J11" s="6">
        <v>4.25</v>
      </c>
      <c r="K11" s="6">
        <v>2.5</v>
      </c>
      <c r="L11" s="6">
        <v>4.25</v>
      </c>
      <c r="M11" s="6"/>
      <c r="N11" s="52">
        <f t="shared" si="0"/>
        <v>16.75</v>
      </c>
      <c r="O11" s="7"/>
      <c r="P11" s="3"/>
    </row>
    <row r="12" spans="1:16" ht="15.75" x14ac:dyDescent="0.25">
      <c r="A12" s="11">
        <v>4</v>
      </c>
      <c r="B12" s="51" t="s">
        <v>55</v>
      </c>
      <c r="C12" s="6"/>
      <c r="D12" s="6"/>
      <c r="E12" s="6">
        <v>1</v>
      </c>
      <c r="F12" s="6"/>
      <c r="G12" s="6"/>
      <c r="H12" s="6"/>
      <c r="I12" s="6">
        <v>2.5</v>
      </c>
      <c r="J12" s="6">
        <v>2.25</v>
      </c>
      <c r="K12" s="6">
        <v>5.25</v>
      </c>
      <c r="L12" s="6">
        <v>2.75</v>
      </c>
      <c r="M12" s="6"/>
      <c r="N12" s="52">
        <f t="shared" si="0"/>
        <v>13.75</v>
      </c>
      <c r="O12" s="7"/>
      <c r="P12" s="3"/>
    </row>
    <row r="13" spans="1:16" ht="15.75" x14ac:dyDescent="0.25">
      <c r="A13" s="11">
        <v>5</v>
      </c>
      <c r="B13" s="51" t="s">
        <v>43</v>
      </c>
      <c r="C13" s="6"/>
      <c r="D13" s="6"/>
      <c r="E13" s="6">
        <v>1</v>
      </c>
      <c r="F13" s="6"/>
      <c r="G13" s="6"/>
      <c r="H13" s="6">
        <v>1.5</v>
      </c>
      <c r="I13" s="6">
        <v>0.5</v>
      </c>
      <c r="J13" s="6">
        <v>4.5</v>
      </c>
      <c r="K13" s="6">
        <v>9.5</v>
      </c>
      <c r="L13" s="6">
        <v>3.25</v>
      </c>
      <c r="M13" s="6"/>
      <c r="N13" s="52">
        <f t="shared" si="0"/>
        <v>20.25</v>
      </c>
      <c r="O13" s="7"/>
      <c r="P13" s="3"/>
    </row>
    <row r="14" spans="1:16" ht="32.25" thickBot="1" x14ac:dyDescent="0.3">
      <c r="A14" s="77"/>
      <c r="B14" s="78" t="s">
        <v>2</v>
      </c>
      <c r="C14" s="17">
        <f t="shared" ref="C14:M14" si="1">SUM(C9:C13)</f>
        <v>0</v>
      </c>
      <c r="D14" s="17">
        <f t="shared" si="1"/>
        <v>0</v>
      </c>
      <c r="E14" s="17">
        <f t="shared" si="1"/>
        <v>5</v>
      </c>
      <c r="F14" s="17">
        <f t="shared" si="1"/>
        <v>0</v>
      </c>
      <c r="G14" s="17">
        <f t="shared" si="1"/>
        <v>0</v>
      </c>
      <c r="H14" s="90">
        <f t="shared" si="1"/>
        <v>6.25</v>
      </c>
      <c r="I14" s="17">
        <f t="shared" si="1"/>
        <v>7.5</v>
      </c>
      <c r="J14" s="18">
        <f t="shared" si="1"/>
        <v>29</v>
      </c>
      <c r="K14" s="18">
        <f t="shared" si="1"/>
        <v>38.5</v>
      </c>
      <c r="L14" s="17">
        <f t="shared" si="1"/>
        <v>20.5</v>
      </c>
      <c r="M14" s="17">
        <f t="shared" si="1"/>
        <v>0</v>
      </c>
      <c r="N14" s="91">
        <f>SUM(N9:N13)</f>
        <v>106.75</v>
      </c>
      <c r="O14" s="21"/>
      <c r="P14" s="3"/>
    </row>
    <row r="15" spans="1:16" ht="15.75" x14ac:dyDescent="0.25">
      <c r="A15" s="10"/>
      <c r="B15" s="67"/>
      <c r="C15" s="13" t="s">
        <v>29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2"/>
      <c r="O15" s="68"/>
      <c r="P15" s="3"/>
    </row>
    <row r="16" spans="1:16" ht="19.5" customHeight="1" x14ac:dyDescent="0.25">
      <c r="A16" s="11">
        <v>6</v>
      </c>
      <c r="B16" s="111" t="s">
        <v>4</v>
      </c>
      <c r="C16" s="51"/>
      <c r="D16" s="8"/>
      <c r="E16" s="8"/>
      <c r="F16" s="8">
        <v>1</v>
      </c>
      <c r="G16" s="6"/>
      <c r="H16" s="6">
        <v>4.75</v>
      </c>
      <c r="I16" s="6">
        <v>0.25</v>
      </c>
      <c r="J16" s="34">
        <v>6</v>
      </c>
      <c r="K16" s="16">
        <v>4</v>
      </c>
      <c r="L16" s="6">
        <v>2</v>
      </c>
      <c r="M16" s="6"/>
      <c r="N16" s="54">
        <f>SUM(C16:M16)</f>
        <v>18</v>
      </c>
      <c r="O16" s="71"/>
      <c r="P16" s="3"/>
    </row>
    <row r="17" spans="1:16" ht="15.75" x14ac:dyDescent="0.25">
      <c r="A17" s="11">
        <v>7</v>
      </c>
      <c r="B17" s="59" t="s">
        <v>9</v>
      </c>
      <c r="C17" s="51"/>
      <c r="D17" s="8"/>
      <c r="E17" s="8">
        <v>1</v>
      </c>
      <c r="F17" s="8"/>
      <c r="G17" s="6"/>
      <c r="H17" s="8"/>
      <c r="I17" s="8">
        <v>0.75</v>
      </c>
      <c r="J17" s="6">
        <v>12</v>
      </c>
      <c r="K17" s="16">
        <v>2.5</v>
      </c>
      <c r="L17" s="6">
        <v>2</v>
      </c>
      <c r="M17" s="6"/>
      <c r="N17" s="54">
        <f t="shared" ref="N17:N20" si="2">SUM(C17:M17)</f>
        <v>18.25</v>
      </c>
      <c r="O17" s="20"/>
      <c r="P17" s="3"/>
    </row>
    <row r="18" spans="1:16" ht="19.5" customHeight="1" x14ac:dyDescent="0.25">
      <c r="A18" s="11">
        <v>8</v>
      </c>
      <c r="B18" s="111" t="s">
        <v>10</v>
      </c>
      <c r="C18" s="51"/>
      <c r="D18" s="8"/>
      <c r="E18" s="33">
        <v>1</v>
      </c>
      <c r="F18" s="35"/>
      <c r="G18" s="55"/>
      <c r="H18" s="35">
        <v>2.25</v>
      </c>
      <c r="I18" s="35">
        <v>4.5</v>
      </c>
      <c r="J18" s="107">
        <v>7.5</v>
      </c>
      <c r="K18" s="56">
        <v>13.5</v>
      </c>
      <c r="L18" s="34">
        <v>4.25</v>
      </c>
      <c r="M18" s="55"/>
      <c r="N18" s="33">
        <f>SUM(C18:M18)</f>
        <v>33</v>
      </c>
      <c r="O18" s="72"/>
      <c r="P18" s="3"/>
    </row>
    <row r="19" spans="1:16" ht="18" customHeight="1" x14ac:dyDescent="0.25">
      <c r="A19" s="11">
        <v>9</v>
      </c>
      <c r="B19" s="51" t="s">
        <v>56</v>
      </c>
      <c r="C19" s="57"/>
      <c r="D19" s="8"/>
      <c r="E19" s="8"/>
      <c r="F19" s="8">
        <v>1</v>
      </c>
      <c r="G19" s="6"/>
      <c r="H19" s="8">
        <v>0.75</v>
      </c>
      <c r="I19" s="8">
        <v>0.5</v>
      </c>
      <c r="J19" s="6">
        <v>3</v>
      </c>
      <c r="K19" s="6">
        <v>5</v>
      </c>
      <c r="L19" s="6">
        <v>2.5</v>
      </c>
      <c r="M19" s="6"/>
      <c r="N19" s="54">
        <f t="shared" si="2"/>
        <v>12.75</v>
      </c>
      <c r="O19" s="20"/>
      <c r="P19" s="3"/>
    </row>
    <row r="20" spans="1:16" ht="19.5" customHeight="1" x14ac:dyDescent="0.25">
      <c r="A20" s="11">
        <v>10</v>
      </c>
      <c r="B20" s="59" t="s">
        <v>44</v>
      </c>
      <c r="C20" s="59"/>
      <c r="D20" s="58">
        <v>1</v>
      </c>
      <c r="E20" s="58"/>
      <c r="F20" s="58"/>
      <c r="G20" s="6"/>
      <c r="H20" s="58"/>
      <c r="I20" s="58">
        <v>1.5</v>
      </c>
      <c r="J20" s="25">
        <v>6.75</v>
      </c>
      <c r="K20" s="60">
        <v>5.25</v>
      </c>
      <c r="L20" s="25">
        <v>0.5</v>
      </c>
      <c r="M20" s="25"/>
      <c r="N20" s="54">
        <f t="shared" si="2"/>
        <v>15</v>
      </c>
      <c r="O20" s="73"/>
      <c r="P20" s="3"/>
    </row>
    <row r="21" spans="1:16" ht="32.25" thickBot="1" x14ac:dyDescent="0.3">
      <c r="A21" s="93"/>
      <c r="B21" s="94" t="s">
        <v>3</v>
      </c>
      <c r="C21" s="95">
        <f t="shared" ref="C21:M21" si="3">SUM(C16:C20)</f>
        <v>0</v>
      </c>
      <c r="D21" s="95">
        <f t="shared" si="3"/>
        <v>1</v>
      </c>
      <c r="E21" s="95">
        <f t="shared" si="3"/>
        <v>2</v>
      </c>
      <c r="F21" s="96">
        <f t="shared" si="3"/>
        <v>2</v>
      </c>
      <c r="G21" s="96">
        <f t="shared" si="3"/>
        <v>0</v>
      </c>
      <c r="H21" s="95">
        <f t="shared" si="3"/>
        <v>7.75</v>
      </c>
      <c r="I21" s="97">
        <f t="shared" si="3"/>
        <v>7.5</v>
      </c>
      <c r="J21" s="98">
        <f t="shared" si="3"/>
        <v>35.25</v>
      </c>
      <c r="K21" s="98">
        <f t="shared" si="3"/>
        <v>30.25</v>
      </c>
      <c r="L21" s="97">
        <f t="shared" si="3"/>
        <v>11.25</v>
      </c>
      <c r="M21" s="97">
        <f t="shared" si="3"/>
        <v>0</v>
      </c>
      <c r="N21" s="79">
        <f>SUM(N16:N20)</f>
        <v>97</v>
      </c>
      <c r="O21" s="99"/>
      <c r="P21" s="3"/>
    </row>
    <row r="22" spans="1:16" ht="15.75" x14ac:dyDescent="0.25">
      <c r="A22" s="10"/>
      <c r="B22" s="67"/>
      <c r="C22" s="13" t="s">
        <v>28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92"/>
      <c r="O22" s="68"/>
      <c r="P22" s="3"/>
    </row>
    <row r="23" spans="1:16" ht="15.75" x14ac:dyDescent="0.25">
      <c r="A23" s="11">
        <v>11</v>
      </c>
      <c r="B23" s="59" t="s">
        <v>47</v>
      </c>
      <c r="C23" s="59"/>
      <c r="D23" s="9">
        <v>1</v>
      </c>
      <c r="E23" s="25"/>
      <c r="F23" s="58"/>
      <c r="G23" s="25"/>
      <c r="H23" s="25">
        <v>0.5</v>
      </c>
      <c r="I23" s="25">
        <v>6.25</v>
      </c>
      <c r="J23" s="60">
        <v>12</v>
      </c>
      <c r="K23" s="60">
        <v>16.5</v>
      </c>
      <c r="L23" s="25">
        <v>2.5</v>
      </c>
      <c r="M23" s="25"/>
      <c r="N23" s="61">
        <f t="shared" ref="N23:N26" si="4">SUM(C23:M23)</f>
        <v>38.75</v>
      </c>
      <c r="O23" s="74"/>
      <c r="P23" s="12"/>
    </row>
    <row r="24" spans="1:16" ht="15.75" x14ac:dyDescent="0.25">
      <c r="A24" s="11">
        <v>12</v>
      </c>
      <c r="B24" s="111" t="s">
        <v>48</v>
      </c>
      <c r="C24" s="62"/>
      <c r="D24" s="29"/>
      <c r="E24" s="109">
        <v>1</v>
      </c>
      <c r="F24" s="6"/>
      <c r="G24" s="6"/>
      <c r="H24" s="6">
        <v>1.75</v>
      </c>
      <c r="I24" s="6">
        <v>0.25</v>
      </c>
      <c r="J24" s="6">
        <v>8</v>
      </c>
      <c r="K24" s="6">
        <v>11.25</v>
      </c>
      <c r="L24" s="6"/>
      <c r="M24" s="6"/>
      <c r="N24" s="61">
        <f t="shared" si="4"/>
        <v>22.25</v>
      </c>
      <c r="O24" s="75"/>
      <c r="P24" s="12"/>
    </row>
    <row r="25" spans="1:16" ht="15.75" x14ac:dyDescent="0.25">
      <c r="A25" s="11">
        <v>13</v>
      </c>
      <c r="B25" s="111" t="s">
        <v>49</v>
      </c>
      <c r="C25" s="59"/>
      <c r="D25" s="9"/>
      <c r="E25" s="25"/>
      <c r="F25" s="25">
        <v>1</v>
      </c>
      <c r="G25" s="6"/>
      <c r="H25" s="25">
        <v>0.25</v>
      </c>
      <c r="I25" s="25">
        <v>1.75</v>
      </c>
      <c r="J25" s="25">
        <v>9</v>
      </c>
      <c r="K25" s="25">
        <v>19.75</v>
      </c>
      <c r="L25" s="25">
        <v>5.75</v>
      </c>
      <c r="M25" s="25"/>
      <c r="N25" s="61">
        <f>SUM(C25:M25)</f>
        <v>37.5</v>
      </c>
      <c r="O25" s="74"/>
      <c r="P25" s="12"/>
    </row>
    <row r="26" spans="1:16" ht="15.75" x14ac:dyDescent="0.25">
      <c r="A26" s="11">
        <v>14</v>
      </c>
      <c r="B26" s="111" t="s">
        <v>57</v>
      </c>
      <c r="C26" s="63"/>
      <c r="D26" s="64"/>
      <c r="E26" s="25">
        <v>1</v>
      </c>
      <c r="F26" s="25"/>
      <c r="G26" s="6"/>
      <c r="H26" s="25"/>
      <c r="I26" s="25"/>
      <c r="J26" s="6">
        <v>11</v>
      </c>
      <c r="K26" s="26">
        <v>26.25</v>
      </c>
      <c r="L26" s="26">
        <v>5.75</v>
      </c>
      <c r="M26" s="26"/>
      <c r="N26" s="61">
        <f t="shared" si="4"/>
        <v>44</v>
      </c>
      <c r="O26" s="76"/>
      <c r="P26" s="12"/>
    </row>
    <row r="27" spans="1:16" ht="32.25" thickBot="1" x14ac:dyDescent="0.3">
      <c r="A27" s="77"/>
      <c r="B27" s="78" t="s">
        <v>5</v>
      </c>
      <c r="C27" s="17">
        <f>SUM(C23:C26)</f>
        <v>0</v>
      </c>
      <c r="D27" s="17">
        <f t="shared" ref="D27:L27" si="5">SUM(D23:D26)</f>
        <v>1</v>
      </c>
      <c r="E27" s="17">
        <f t="shared" si="5"/>
        <v>2</v>
      </c>
      <c r="F27" s="17">
        <f t="shared" si="5"/>
        <v>1</v>
      </c>
      <c r="G27" s="17">
        <f t="shared" si="5"/>
        <v>0</v>
      </c>
      <c r="H27" s="90">
        <f t="shared" si="5"/>
        <v>2.5</v>
      </c>
      <c r="I27" s="17">
        <f t="shared" si="5"/>
        <v>8.25</v>
      </c>
      <c r="J27" s="18">
        <f t="shared" si="5"/>
        <v>40</v>
      </c>
      <c r="K27" s="18">
        <f t="shared" si="5"/>
        <v>73.75</v>
      </c>
      <c r="L27" s="17">
        <f t="shared" si="5"/>
        <v>14</v>
      </c>
      <c r="M27" s="17"/>
      <c r="N27" s="104">
        <f>SUM(N23:N26)</f>
        <v>142.5</v>
      </c>
      <c r="O27" s="105"/>
      <c r="P27" s="12"/>
    </row>
    <row r="28" spans="1:16" ht="15.75" x14ac:dyDescent="0.25">
      <c r="A28" s="10"/>
      <c r="B28" s="101"/>
      <c r="C28" s="13" t="s">
        <v>32</v>
      </c>
      <c r="D28" s="13"/>
      <c r="E28" s="13"/>
      <c r="F28" s="13"/>
      <c r="G28" s="13"/>
      <c r="H28" s="14"/>
      <c r="I28" s="13"/>
      <c r="J28" s="15"/>
      <c r="K28" s="15"/>
      <c r="L28" s="13"/>
      <c r="M28" s="13"/>
      <c r="N28" s="102"/>
      <c r="O28" s="68"/>
      <c r="P28" s="3"/>
    </row>
    <row r="29" spans="1:16" ht="15.75" x14ac:dyDescent="0.25">
      <c r="A29" s="11">
        <v>15</v>
      </c>
      <c r="B29" s="154" t="s">
        <v>24</v>
      </c>
      <c r="C29" s="8"/>
      <c r="D29" s="8"/>
      <c r="E29" s="8"/>
      <c r="F29" s="108">
        <v>1</v>
      </c>
      <c r="G29" s="8"/>
      <c r="H29" s="6">
        <v>3.75</v>
      </c>
      <c r="I29" s="8"/>
      <c r="J29" s="16">
        <v>9</v>
      </c>
      <c r="K29" s="16">
        <v>27.25</v>
      </c>
      <c r="L29" s="8">
        <v>3.25</v>
      </c>
      <c r="M29" s="6"/>
      <c r="N29" s="54">
        <f>SUM(C29:M29)</f>
        <v>44.25</v>
      </c>
      <c r="O29" s="70"/>
      <c r="P29" s="3"/>
    </row>
    <row r="30" spans="1:16" ht="31.5" x14ac:dyDescent="0.25">
      <c r="A30" s="11">
        <v>16</v>
      </c>
      <c r="B30" s="106" t="s">
        <v>72</v>
      </c>
      <c r="C30" s="8"/>
      <c r="D30" s="8"/>
      <c r="E30" s="8"/>
      <c r="F30" s="8">
        <v>1</v>
      </c>
      <c r="G30" s="8"/>
      <c r="H30" s="6">
        <v>0.25</v>
      </c>
      <c r="I30" s="8">
        <v>1</v>
      </c>
      <c r="J30" s="16">
        <v>5.75</v>
      </c>
      <c r="K30" s="16">
        <v>7</v>
      </c>
      <c r="L30" s="8">
        <v>2</v>
      </c>
      <c r="M30" s="6"/>
      <c r="N30" s="54">
        <f>SUM(C30:M30)</f>
        <v>17</v>
      </c>
      <c r="O30" s="70"/>
      <c r="P30" s="3"/>
    </row>
    <row r="31" spans="1:16" ht="15.75" x14ac:dyDescent="0.25">
      <c r="A31" s="11">
        <v>17</v>
      </c>
      <c r="B31" s="106" t="s">
        <v>46</v>
      </c>
      <c r="C31" s="8"/>
      <c r="D31" s="8"/>
      <c r="E31" s="8"/>
      <c r="F31" s="8">
        <v>1</v>
      </c>
      <c r="G31" s="108"/>
      <c r="H31" s="6">
        <v>2.25</v>
      </c>
      <c r="I31" s="8">
        <v>1.75</v>
      </c>
      <c r="J31" s="16">
        <v>1.25</v>
      </c>
      <c r="K31" s="16">
        <v>4.25</v>
      </c>
      <c r="L31" s="8">
        <v>1</v>
      </c>
      <c r="M31" s="6"/>
      <c r="N31" s="54">
        <f>SUM(C31:M31)</f>
        <v>11.5</v>
      </c>
      <c r="O31" s="70"/>
      <c r="P31" s="3"/>
    </row>
    <row r="32" spans="1:16" ht="19.5" customHeight="1" x14ac:dyDescent="0.25">
      <c r="A32" s="11">
        <v>18</v>
      </c>
      <c r="B32" s="154" t="s">
        <v>58</v>
      </c>
      <c r="C32" s="8"/>
      <c r="D32" s="8"/>
      <c r="E32" s="8"/>
      <c r="F32" s="8">
        <v>1</v>
      </c>
      <c r="G32" s="8"/>
      <c r="H32" s="6">
        <v>1</v>
      </c>
      <c r="I32" s="8">
        <v>1</v>
      </c>
      <c r="J32" s="16">
        <v>4</v>
      </c>
      <c r="K32" s="16">
        <v>3</v>
      </c>
      <c r="L32" s="8"/>
      <c r="M32" s="6"/>
      <c r="N32" s="54">
        <f>SUM(C32:M32)</f>
        <v>10</v>
      </c>
      <c r="O32" s="70"/>
      <c r="P32" s="3"/>
    </row>
    <row r="33" spans="1:16" ht="15.75" x14ac:dyDescent="0.25">
      <c r="A33" s="11">
        <v>19</v>
      </c>
      <c r="B33" s="106" t="s">
        <v>59</v>
      </c>
      <c r="C33" s="8"/>
      <c r="D33" s="8"/>
      <c r="E33" s="8">
        <v>1</v>
      </c>
      <c r="F33" s="8"/>
      <c r="G33" s="8"/>
      <c r="H33" s="6">
        <v>1</v>
      </c>
      <c r="I33" s="8">
        <v>1.75</v>
      </c>
      <c r="J33" s="16">
        <v>1.25</v>
      </c>
      <c r="K33" s="16">
        <v>4.75</v>
      </c>
      <c r="L33" s="8" t="s">
        <v>73</v>
      </c>
      <c r="M33" s="6"/>
      <c r="N33" s="54">
        <f>SUM(C33:M33)</f>
        <v>9.75</v>
      </c>
      <c r="O33" s="70"/>
      <c r="P33" s="3"/>
    </row>
    <row r="34" spans="1:16" ht="32.25" thickBot="1" x14ac:dyDescent="0.3">
      <c r="A34" s="77"/>
      <c r="B34" s="78" t="s">
        <v>33</v>
      </c>
      <c r="C34" s="17"/>
      <c r="D34" s="17"/>
      <c r="E34" s="17">
        <f>SUM(E29:E33)</f>
        <v>1</v>
      </c>
      <c r="F34" s="17"/>
      <c r="G34" s="17"/>
      <c r="H34" s="17">
        <f t="shared" ref="H34" si="6">SUM(H29:H33)</f>
        <v>8.25</v>
      </c>
      <c r="I34" s="17">
        <f t="shared" ref="I34:M34" si="7">SUM(I29:I33)</f>
        <v>5.5</v>
      </c>
      <c r="J34" s="18">
        <f t="shared" si="7"/>
        <v>21.25</v>
      </c>
      <c r="K34" s="18">
        <f t="shared" si="7"/>
        <v>46.25</v>
      </c>
      <c r="L34" s="18">
        <f t="shared" si="7"/>
        <v>6.25</v>
      </c>
      <c r="M34" s="18">
        <f t="shared" si="7"/>
        <v>0</v>
      </c>
      <c r="N34" s="103">
        <f>SUM(N29:N33)</f>
        <v>92.5</v>
      </c>
      <c r="O34" s="80"/>
      <c r="P34" s="3"/>
    </row>
    <row r="35" spans="1:16" ht="16.5" thickBot="1" x14ac:dyDescent="0.3">
      <c r="A35" s="77"/>
      <c r="B35" s="78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03"/>
      <c r="O35" s="80"/>
      <c r="P35" s="3"/>
    </row>
    <row r="36" spans="1:16" ht="32.25" thickBot="1" x14ac:dyDescent="0.3">
      <c r="A36" s="77"/>
      <c r="B36" s="78" t="s">
        <v>25</v>
      </c>
      <c r="C36" s="17"/>
      <c r="D36" s="17">
        <f>D14+D21+D27+D34</f>
        <v>2</v>
      </c>
      <c r="E36" s="17">
        <f>E14+E21+E27+E34</f>
        <v>10</v>
      </c>
      <c r="F36" s="17">
        <f t="shared" ref="F36:M36" si="8">F14+F21+F27+F34</f>
        <v>3</v>
      </c>
      <c r="G36" s="17">
        <f t="shared" si="8"/>
        <v>0</v>
      </c>
      <c r="H36" s="17">
        <f t="shared" si="8"/>
        <v>24.75</v>
      </c>
      <c r="I36" s="17">
        <f t="shared" si="8"/>
        <v>28.75</v>
      </c>
      <c r="J36" s="17">
        <f t="shared" si="8"/>
        <v>125.5</v>
      </c>
      <c r="K36" s="17">
        <f t="shared" si="8"/>
        <v>188.75</v>
      </c>
      <c r="L36" s="17">
        <f t="shared" si="8"/>
        <v>52</v>
      </c>
      <c r="M36" s="17">
        <f t="shared" si="8"/>
        <v>0</v>
      </c>
      <c r="N36" s="79">
        <f>N14+N21+N27+N34</f>
        <v>438.75</v>
      </c>
      <c r="O36" s="21"/>
      <c r="P36" s="3"/>
    </row>
    <row r="37" spans="1:16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 x14ac:dyDescent="0.25">
      <c r="A38" s="3"/>
      <c r="B38" s="3"/>
      <c r="C38" s="159" t="s">
        <v>60</v>
      </c>
      <c r="D38" s="159"/>
      <c r="E38" s="159"/>
      <c r="F38" s="159"/>
      <c r="G38" s="159"/>
      <c r="H38" s="159"/>
      <c r="I38" s="159"/>
      <c r="J38" s="160"/>
      <c r="K38" s="160"/>
      <c r="L38" s="160"/>
      <c r="M38" s="3"/>
      <c r="N38" s="3"/>
      <c r="O38" s="3"/>
      <c r="P38" s="3"/>
    </row>
    <row r="39" spans="1:16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</sheetData>
  <mergeCells count="7">
    <mergeCell ref="C38:L38"/>
    <mergeCell ref="L1:O1"/>
    <mergeCell ref="O5:O6"/>
    <mergeCell ref="A5:A6"/>
    <mergeCell ref="B5:B6"/>
    <mergeCell ref="C5:G5"/>
    <mergeCell ref="H5:N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showWhiteSpace="0" view="pageLayout" workbookViewId="0">
      <selection activeCell="B18" sqref="B18"/>
    </sheetView>
  </sheetViews>
  <sheetFormatPr defaultRowHeight="12.75" x14ac:dyDescent="0.2"/>
  <cols>
    <col min="1" max="1" width="4.5703125" customWidth="1"/>
    <col min="2" max="2" width="12.140625" customWidth="1"/>
    <col min="3" max="3" width="4.140625" customWidth="1"/>
    <col min="4" max="4" width="4.85546875" customWidth="1"/>
    <col min="5" max="5" width="5.140625" customWidth="1"/>
    <col min="6" max="6" width="5.5703125" customWidth="1"/>
    <col min="7" max="8" width="4.28515625" customWidth="1"/>
    <col min="9" max="9" width="6.85546875" customWidth="1"/>
    <col min="10" max="11" width="5.28515625" customWidth="1"/>
    <col min="12" max="12" width="6.7109375" customWidth="1"/>
    <col min="13" max="13" width="9.28515625" customWidth="1"/>
    <col min="14" max="14" width="7.28515625" customWidth="1"/>
    <col min="15" max="15" width="9" customWidth="1"/>
    <col min="16" max="16" width="8.5703125" customWidth="1"/>
    <col min="17" max="17" width="5.42578125" customWidth="1"/>
    <col min="18" max="18" width="9" customWidth="1"/>
    <col min="19" max="19" width="13.85546875" customWidth="1"/>
  </cols>
  <sheetData>
    <row r="1" spans="1:20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9" t="s">
        <v>37</v>
      </c>
      <c r="Q1" s="159"/>
      <c r="R1" s="159"/>
      <c r="S1" s="159"/>
      <c r="T1" s="3"/>
    </row>
    <row r="2" spans="1:20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thickBot="1" x14ac:dyDescent="0.35">
      <c r="A3" s="3"/>
      <c r="B3" s="27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3"/>
    </row>
    <row r="4" spans="1:20" ht="15.75" x14ac:dyDescent="0.25">
      <c r="A4" s="10"/>
      <c r="B4" s="67"/>
      <c r="C4" s="114"/>
      <c r="D4" s="114"/>
      <c r="E4" s="114"/>
      <c r="F4" s="114"/>
      <c r="G4" s="114"/>
      <c r="H4" s="114"/>
      <c r="I4" s="114"/>
      <c r="J4" s="114"/>
      <c r="K4" s="114"/>
      <c r="L4" s="67"/>
      <c r="M4" s="67"/>
      <c r="N4" s="67"/>
      <c r="O4" s="67"/>
      <c r="P4" s="67"/>
      <c r="Q4" s="67"/>
      <c r="R4" s="67"/>
      <c r="S4" s="68"/>
      <c r="T4" s="3"/>
    </row>
    <row r="5" spans="1:20" ht="15.75" x14ac:dyDescent="0.25">
      <c r="A5" s="168" t="s">
        <v>1</v>
      </c>
      <c r="B5" s="170" t="s">
        <v>13</v>
      </c>
      <c r="C5" s="172" t="s">
        <v>0</v>
      </c>
      <c r="D5" s="173"/>
      <c r="E5" s="173"/>
      <c r="F5" s="173"/>
      <c r="G5" s="173"/>
      <c r="H5" s="173"/>
      <c r="I5" s="173"/>
      <c r="J5" s="117"/>
      <c r="K5" s="116"/>
      <c r="L5" s="174" t="s">
        <v>17</v>
      </c>
      <c r="M5" s="175"/>
      <c r="N5" s="175"/>
      <c r="O5" s="175"/>
      <c r="P5" s="175"/>
      <c r="Q5" s="175"/>
      <c r="R5" s="175"/>
      <c r="S5" s="176" t="s">
        <v>15</v>
      </c>
      <c r="T5" s="3"/>
    </row>
    <row r="6" spans="1:20" ht="109.5" customHeight="1" thickBot="1" x14ac:dyDescent="0.3">
      <c r="A6" s="169"/>
      <c r="B6" s="171"/>
      <c r="C6" s="115" t="s">
        <v>7</v>
      </c>
      <c r="D6" s="115" t="s">
        <v>64</v>
      </c>
      <c r="E6" s="115" t="s">
        <v>8</v>
      </c>
      <c r="F6" s="115" t="s">
        <v>22</v>
      </c>
      <c r="G6" s="115" t="s">
        <v>61</v>
      </c>
      <c r="H6" s="115" t="s">
        <v>62</v>
      </c>
      <c r="I6" s="115" t="s">
        <v>23</v>
      </c>
      <c r="J6" s="115" t="s">
        <v>65</v>
      </c>
      <c r="K6" s="115" t="s">
        <v>63</v>
      </c>
      <c r="L6" s="112" t="s">
        <v>16</v>
      </c>
      <c r="M6" s="112" t="s">
        <v>53</v>
      </c>
      <c r="N6" s="112" t="s">
        <v>6</v>
      </c>
      <c r="O6" s="112" t="s">
        <v>12</v>
      </c>
      <c r="P6" s="113" t="s">
        <v>11</v>
      </c>
      <c r="Q6" s="113" t="s">
        <v>30</v>
      </c>
      <c r="R6" s="113" t="s">
        <v>14</v>
      </c>
      <c r="S6" s="177"/>
      <c r="T6" s="3"/>
    </row>
    <row r="7" spans="1:20" ht="16.5" thickBot="1" x14ac:dyDescent="0.3">
      <c r="A7" s="8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83">
        <v>7</v>
      </c>
      <c r="H7" s="4">
        <v>8</v>
      </c>
      <c r="I7" s="4">
        <v>9</v>
      </c>
      <c r="J7" s="83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83">
        <v>16</v>
      </c>
      <c r="Q7" s="4">
        <v>17</v>
      </c>
      <c r="R7" s="4">
        <v>18</v>
      </c>
      <c r="S7" s="83">
        <v>19</v>
      </c>
      <c r="T7" s="3"/>
    </row>
    <row r="8" spans="1:20" ht="15.75" x14ac:dyDescent="0.25">
      <c r="A8" s="86"/>
      <c r="B8" s="87"/>
      <c r="C8" s="178" t="s">
        <v>31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89"/>
      <c r="T8" s="3"/>
    </row>
    <row r="9" spans="1:20" ht="15.75" x14ac:dyDescent="0.25">
      <c r="A9" s="11">
        <v>1</v>
      </c>
      <c r="B9" s="51" t="s">
        <v>40</v>
      </c>
      <c r="C9" s="6"/>
      <c r="D9" s="6"/>
      <c r="E9" s="6">
        <v>1</v>
      </c>
      <c r="F9" s="6"/>
      <c r="G9" s="6"/>
      <c r="H9" s="6"/>
      <c r="I9" s="6"/>
      <c r="J9" s="6"/>
      <c r="K9" s="6"/>
      <c r="L9" s="6">
        <v>0.5</v>
      </c>
      <c r="M9" s="6">
        <v>1.5</v>
      </c>
      <c r="N9" s="6">
        <v>7.5</v>
      </c>
      <c r="O9" s="6">
        <v>6.75</v>
      </c>
      <c r="P9" s="6">
        <v>4.75</v>
      </c>
      <c r="Q9" s="6"/>
      <c r="R9" s="52">
        <f t="shared" ref="R9:R13" si="0">SUM(C9:Q9)</f>
        <v>22</v>
      </c>
      <c r="S9" s="69"/>
      <c r="T9" s="3"/>
    </row>
    <row r="10" spans="1:20" ht="15.75" x14ac:dyDescent="0.25">
      <c r="A10" s="11">
        <v>2</v>
      </c>
      <c r="B10" s="51" t="s">
        <v>41</v>
      </c>
      <c r="C10" s="6"/>
      <c r="D10" s="6"/>
      <c r="E10" s="6">
        <v>1</v>
      </c>
      <c r="F10" s="6"/>
      <c r="G10" s="6"/>
      <c r="H10" s="6"/>
      <c r="I10" s="6"/>
      <c r="J10" s="6"/>
      <c r="K10" s="6"/>
      <c r="L10" s="6">
        <v>1.5</v>
      </c>
      <c r="M10" s="6">
        <v>1</v>
      </c>
      <c r="N10" s="6">
        <v>10.5</v>
      </c>
      <c r="O10" s="6">
        <v>15.25</v>
      </c>
      <c r="P10" s="6">
        <v>4.25</v>
      </c>
      <c r="Q10" s="6"/>
      <c r="R10" s="52">
        <f t="shared" si="0"/>
        <v>33.5</v>
      </c>
      <c r="S10" s="7"/>
      <c r="T10" s="3"/>
    </row>
    <row r="11" spans="1:20" ht="15.75" x14ac:dyDescent="0.25">
      <c r="A11" s="11">
        <v>3</v>
      </c>
      <c r="B11" s="51" t="s">
        <v>42</v>
      </c>
      <c r="C11" s="6"/>
      <c r="D11" s="6"/>
      <c r="E11" s="109"/>
      <c r="F11" s="6"/>
      <c r="G11" s="6">
        <v>1</v>
      </c>
      <c r="H11" s="6"/>
      <c r="I11" s="6"/>
      <c r="J11" s="6"/>
      <c r="K11" s="6"/>
      <c r="L11" s="6">
        <v>4</v>
      </c>
      <c r="M11" s="6">
        <v>2</v>
      </c>
      <c r="N11" s="6">
        <v>4</v>
      </c>
      <c r="O11" s="6">
        <v>3</v>
      </c>
      <c r="P11" s="6">
        <v>2.5</v>
      </c>
      <c r="Q11" s="6"/>
      <c r="R11" s="52">
        <f t="shared" si="0"/>
        <v>16.5</v>
      </c>
      <c r="S11" s="7"/>
      <c r="T11" s="3"/>
    </row>
    <row r="12" spans="1:20" ht="15.75" x14ac:dyDescent="0.25">
      <c r="A12" s="11">
        <v>4</v>
      </c>
      <c r="B12" s="51" t="s">
        <v>55</v>
      </c>
      <c r="C12" s="6"/>
      <c r="D12" s="6">
        <v>1</v>
      </c>
      <c r="E12" s="6"/>
      <c r="F12" s="6"/>
      <c r="G12" s="6"/>
      <c r="H12" s="6"/>
      <c r="I12" s="6"/>
      <c r="J12" s="6"/>
      <c r="K12" s="6"/>
      <c r="L12" s="6"/>
      <c r="M12" s="6">
        <v>2.5</v>
      </c>
      <c r="N12" s="6">
        <v>1.75</v>
      </c>
      <c r="O12" s="6">
        <v>5.75</v>
      </c>
      <c r="P12" s="6">
        <v>2.75</v>
      </c>
      <c r="Q12" s="6"/>
      <c r="R12" s="52">
        <f t="shared" si="0"/>
        <v>13.75</v>
      </c>
      <c r="S12" s="7"/>
      <c r="T12" s="3"/>
    </row>
    <row r="13" spans="1:20" ht="15.75" x14ac:dyDescent="0.25">
      <c r="A13" s="11">
        <v>5</v>
      </c>
      <c r="B13" s="51" t="s">
        <v>43</v>
      </c>
      <c r="C13" s="6"/>
      <c r="D13" s="6"/>
      <c r="E13" s="6"/>
      <c r="F13" s="6">
        <v>1</v>
      </c>
      <c r="G13" s="6"/>
      <c r="H13" s="6"/>
      <c r="I13" s="6"/>
      <c r="J13" s="6"/>
      <c r="K13" s="6"/>
      <c r="L13" s="6">
        <v>1.5</v>
      </c>
      <c r="M13" s="6">
        <v>0.5</v>
      </c>
      <c r="N13" s="6">
        <v>4.75</v>
      </c>
      <c r="O13" s="6">
        <v>9.5</v>
      </c>
      <c r="P13" s="6">
        <v>3.25</v>
      </c>
      <c r="Q13" s="6"/>
      <c r="R13" s="52">
        <f t="shared" si="0"/>
        <v>20.5</v>
      </c>
      <c r="S13" s="7"/>
      <c r="T13" s="3"/>
    </row>
    <row r="14" spans="1:20" ht="36.75" customHeight="1" thickBot="1" x14ac:dyDescent="0.3">
      <c r="A14" s="77"/>
      <c r="B14" s="78" t="s">
        <v>2</v>
      </c>
      <c r="C14" s="17">
        <f t="shared" ref="C14:R14" si="1">SUM(C9:C13)</f>
        <v>0</v>
      </c>
      <c r="D14" s="17">
        <f t="shared" si="1"/>
        <v>1</v>
      </c>
      <c r="E14" s="17">
        <f t="shared" si="1"/>
        <v>2</v>
      </c>
      <c r="F14" s="17">
        <f t="shared" si="1"/>
        <v>1</v>
      </c>
      <c r="G14" s="17">
        <f t="shared" si="1"/>
        <v>1</v>
      </c>
      <c r="H14" s="17">
        <f t="shared" si="1"/>
        <v>0</v>
      </c>
      <c r="I14" s="17">
        <f t="shared" si="1"/>
        <v>0</v>
      </c>
      <c r="J14" s="17"/>
      <c r="K14" s="17">
        <f t="shared" si="1"/>
        <v>0</v>
      </c>
      <c r="L14" s="90">
        <f t="shared" si="1"/>
        <v>7.5</v>
      </c>
      <c r="M14" s="17">
        <f t="shared" si="1"/>
        <v>7.5</v>
      </c>
      <c r="N14" s="18">
        <f t="shared" si="1"/>
        <v>28.5</v>
      </c>
      <c r="O14" s="18">
        <f t="shared" si="1"/>
        <v>40.25</v>
      </c>
      <c r="P14" s="17">
        <f t="shared" si="1"/>
        <v>17.5</v>
      </c>
      <c r="Q14" s="17">
        <f t="shared" si="1"/>
        <v>0</v>
      </c>
      <c r="R14" s="91">
        <f t="shared" si="1"/>
        <v>106.25</v>
      </c>
      <c r="S14" s="21"/>
      <c r="T14" s="3"/>
    </row>
    <row r="15" spans="1:20" ht="15.75" x14ac:dyDescent="0.25">
      <c r="A15" s="10"/>
      <c r="B15" s="67"/>
      <c r="C15" s="178" t="s">
        <v>29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68"/>
      <c r="T15" s="3"/>
    </row>
    <row r="16" spans="1:20" ht="19.5" customHeight="1" x14ac:dyDescent="0.25">
      <c r="A16" s="11">
        <v>6</v>
      </c>
      <c r="B16" s="111" t="s">
        <v>4</v>
      </c>
      <c r="C16" s="51"/>
      <c r="D16" s="8"/>
      <c r="E16" s="8"/>
      <c r="F16" s="8">
        <v>1</v>
      </c>
      <c r="G16" s="8"/>
      <c r="H16" s="8"/>
      <c r="I16" s="6"/>
      <c r="J16" s="6"/>
      <c r="K16" s="6"/>
      <c r="L16" s="6">
        <v>2.5</v>
      </c>
      <c r="M16" s="6">
        <v>1.75</v>
      </c>
      <c r="N16" s="34">
        <v>5.75</v>
      </c>
      <c r="O16" s="16">
        <v>5.75</v>
      </c>
      <c r="P16" s="6">
        <v>1</v>
      </c>
      <c r="Q16" s="6"/>
      <c r="R16" s="54">
        <f t="shared" ref="R16:R21" si="2">SUM(C16:Q16)</f>
        <v>17.75</v>
      </c>
      <c r="S16" s="71"/>
      <c r="T16" s="3"/>
    </row>
    <row r="17" spans="1:20" ht="15.75" x14ac:dyDescent="0.25">
      <c r="A17" s="11">
        <v>7</v>
      </c>
      <c r="B17" s="51" t="s">
        <v>9</v>
      </c>
      <c r="C17" s="51"/>
      <c r="D17" s="8"/>
      <c r="E17" s="8">
        <v>1</v>
      </c>
      <c r="F17" s="8"/>
      <c r="G17" s="8"/>
      <c r="H17" s="8"/>
      <c r="I17" s="6"/>
      <c r="J17" s="6"/>
      <c r="K17" s="6"/>
      <c r="L17" s="8"/>
      <c r="M17" s="8">
        <v>1.25</v>
      </c>
      <c r="N17" s="6">
        <v>10.5</v>
      </c>
      <c r="O17" s="16">
        <v>3.5</v>
      </c>
      <c r="P17" s="6">
        <v>2.25</v>
      </c>
      <c r="Q17" s="6"/>
      <c r="R17" s="54">
        <f t="shared" si="2"/>
        <v>18.5</v>
      </c>
      <c r="S17" s="20"/>
      <c r="T17" s="3"/>
    </row>
    <row r="18" spans="1:20" ht="19.5" customHeight="1" x14ac:dyDescent="0.25">
      <c r="A18" s="11">
        <v>8</v>
      </c>
      <c r="B18" s="51" t="s">
        <v>10</v>
      </c>
      <c r="C18" s="51"/>
      <c r="D18" s="8"/>
      <c r="E18" s="33"/>
      <c r="F18" s="35"/>
      <c r="G18" s="35">
        <v>1</v>
      </c>
      <c r="H18" s="35"/>
      <c r="I18" s="55"/>
      <c r="J18" s="55"/>
      <c r="K18" s="55"/>
      <c r="L18" s="35">
        <v>2</v>
      </c>
      <c r="M18" s="35">
        <v>4</v>
      </c>
      <c r="N18" s="107">
        <v>7.5</v>
      </c>
      <c r="O18" s="56">
        <v>13.25</v>
      </c>
      <c r="P18" s="34">
        <v>6.5</v>
      </c>
      <c r="Q18" s="55"/>
      <c r="R18" s="127">
        <f>SUM(C18:Q18)</f>
        <v>34.25</v>
      </c>
      <c r="S18" s="72"/>
      <c r="T18" s="3"/>
    </row>
    <row r="19" spans="1:20" ht="18" customHeight="1" x14ac:dyDescent="0.25">
      <c r="A19" s="11">
        <v>9</v>
      </c>
      <c r="B19" s="51" t="s">
        <v>56</v>
      </c>
      <c r="C19" s="57"/>
      <c r="D19" s="8"/>
      <c r="E19" s="8"/>
      <c r="F19" s="8"/>
      <c r="G19" s="8"/>
      <c r="H19" s="8"/>
      <c r="I19" s="6"/>
      <c r="J19" s="6"/>
      <c r="K19" s="6">
        <v>1</v>
      </c>
      <c r="L19" s="8">
        <v>1.5</v>
      </c>
      <c r="M19" s="8">
        <v>0.5</v>
      </c>
      <c r="N19" s="6">
        <v>4.75</v>
      </c>
      <c r="O19" s="6">
        <v>5</v>
      </c>
      <c r="P19" s="6">
        <v>1</v>
      </c>
      <c r="Q19" s="6"/>
      <c r="R19" s="54">
        <f t="shared" si="2"/>
        <v>13.75</v>
      </c>
      <c r="S19" s="20"/>
      <c r="T19" s="3"/>
    </row>
    <row r="20" spans="1:20" ht="19.5" customHeight="1" x14ac:dyDescent="0.25">
      <c r="A20" s="11">
        <v>10</v>
      </c>
      <c r="B20" s="59" t="s">
        <v>44</v>
      </c>
      <c r="C20" s="59"/>
      <c r="D20" s="58">
        <v>1</v>
      </c>
      <c r="E20" s="58"/>
      <c r="F20" s="58"/>
      <c r="G20" s="58"/>
      <c r="H20" s="58"/>
      <c r="I20" s="6"/>
      <c r="J20" s="6"/>
      <c r="K20" s="6"/>
      <c r="L20" s="58"/>
      <c r="M20" s="58">
        <v>1.75</v>
      </c>
      <c r="N20" s="25">
        <v>7</v>
      </c>
      <c r="O20" s="60">
        <v>5</v>
      </c>
      <c r="P20" s="25"/>
      <c r="Q20" s="25"/>
      <c r="R20" s="54">
        <v>15</v>
      </c>
      <c r="S20" s="73"/>
      <c r="T20" s="3"/>
    </row>
    <row r="21" spans="1:20" ht="37.5" customHeight="1" x14ac:dyDescent="0.25">
      <c r="A21" s="59"/>
      <c r="B21" s="119" t="s">
        <v>3</v>
      </c>
      <c r="C21" s="58">
        <f t="shared" ref="C21:Q21" si="3">SUM(C16:C20)</f>
        <v>0</v>
      </c>
      <c r="D21" s="58">
        <f t="shared" si="3"/>
        <v>1</v>
      </c>
      <c r="E21" s="58">
        <f t="shared" si="3"/>
        <v>1</v>
      </c>
      <c r="F21" s="120">
        <f t="shared" si="3"/>
        <v>1</v>
      </c>
      <c r="G21" s="120">
        <f t="shared" si="3"/>
        <v>1</v>
      </c>
      <c r="H21" s="120">
        <f t="shared" si="3"/>
        <v>0</v>
      </c>
      <c r="I21" s="120">
        <f t="shared" si="3"/>
        <v>0</v>
      </c>
      <c r="J21" s="120"/>
      <c r="K21" s="120">
        <f t="shared" si="3"/>
        <v>1</v>
      </c>
      <c r="L21" s="58">
        <f t="shared" si="3"/>
        <v>6</v>
      </c>
      <c r="M21" s="25">
        <f t="shared" si="3"/>
        <v>9.25</v>
      </c>
      <c r="N21" s="60">
        <f t="shared" si="3"/>
        <v>35.5</v>
      </c>
      <c r="O21" s="60">
        <f t="shared" si="3"/>
        <v>32.5</v>
      </c>
      <c r="P21" s="25">
        <f t="shared" si="3"/>
        <v>10.75</v>
      </c>
      <c r="Q21" s="25">
        <f t="shared" si="3"/>
        <v>0</v>
      </c>
      <c r="R21" s="54">
        <f t="shared" si="2"/>
        <v>99</v>
      </c>
      <c r="S21" s="121"/>
      <c r="T21" s="3"/>
    </row>
    <row r="22" spans="1:20" ht="22.5" customHeight="1" x14ac:dyDescent="0.25">
      <c r="A22" s="110">
        <v>1</v>
      </c>
      <c r="B22" s="110">
        <v>2</v>
      </c>
      <c r="C22" s="110">
        <v>3</v>
      </c>
      <c r="D22" s="110">
        <v>4</v>
      </c>
      <c r="E22" s="110">
        <v>5</v>
      </c>
      <c r="F22" s="110">
        <v>6</v>
      </c>
      <c r="G22" s="110">
        <v>7</v>
      </c>
      <c r="H22" s="110">
        <v>8</v>
      </c>
      <c r="I22" s="110">
        <v>9</v>
      </c>
      <c r="J22" s="110">
        <v>10</v>
      </c>
      <c r="K22" s="110">
        <v>11</v>
      </c>
      <c r="L22" s="110">
        <v>12</v>
      </c>
      <c r="M22" s="110">
        <v>13</v>
      </c>
      <c r="N22" s="110">
        <v>14</v>
      </c>
      <c r="O22" s="110">
        <v>15</v>
      </c>
      <c r="P22" s="110">
        <v>16</v>
      </c>
      <c r="Q22" s="110">
        <v>17</v>
      </c>
      <c r="R22" s="110">
        <v>18</v>
      </c>
      <c r="S22" s="110">
        <v>19</v>
      </c>
      <c r="T22" s="3"/>
    </row>
    <row r="23" spans="1:20" ht="19.5" customHeight="1" x14ac:dyDescent="0.25">
      <c r="A23" s="84"/>
      <c r="B23" s="118"/>
      <c r="C23" s="183" t="s">
        <v>28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5"/>
      <c r="S23" s="85"/>
      <c r="T23" s="3"/>
    </row>
    <row r="24" spans="1:20" ht="15.75" x14ac:dyDescent="0.25">
      <c r="A24" s="11">
        <v>11</v>
      </c>
      <c r="B24" s="51" t="s">
        <v>47</v>
      </c>
      <c r="C24" s="59"/>
      <c r="D24" s="9">
        <v>1</v>
      </c>
      <c r="E24" s="25"/>
      <c r="F24" s="58"/>
      <c r="G24" s="58"/>
      <c r="H24" s="58"/>
      <c r="I24" s="6"/>
      <c r="J24" s="6"/>
      <c r="K24" s="6"/>
      <c r="L24" s="25">
        <v>1</v>
      </c>
      <c r="M24" s="25">
        <v>6.25</v>
      </c>
      <c r="N24" s="60">
        <v>11.5</v>
      </c>
      <c r="O24" s="60">
        <v>16.5</v>
      </c>
      <c r="P24" s="25">
        <v>2.5</v>
      </c>
      <c r="Q24" s="25"/>
      <c r="R24" s="128">
        <f t="shared" ref="R24:R27" si="4">SUM(C24:Q24)</f>
        <v>38.75</v>
      </c>
      <c r="S24" s="74"/>
      <c r="T24" s="12"/>
    </row>
    <row r="25" spans="1:20" ht="15.75" x14ac:dyDescent="0.25">
      <c r="A25" s="11">
        <v>12</v>
      </c>
      <c r="B25" s="111" t="s">
        <v>48</v>
      </c>
      <c r="C25" s="62"/>
      <c r="D25" s="29"/>
      <c r="E25" s="109"/>
      <c r="F25" s="6"/>
      <c r="G25" s="6">
        <v>1</v>
      </c>
      <c r="H25" s="6"/>
      <c r="I25" s="6"/>
      <c r="J25" s="6"/>
      <c r="K25" s="6"/>
      <c r="L25" s="6">
        <v>1.75</v>
      </c>
      <c r="M25" s="6">
        <v>0.25</v>
      </c>
      <c r="N25" s="6">
        <v>8.25</v>
      </c>
      <c r="O25" s="6">
        <v>10.75</v>
      </c>
      <c r="P25" s="6">
        <v>0.25</v>
      </c>
      <c r="Q25" s="6"/>
      <c r="R25" s="61">
        <f t="shared" si="4"/>
        <v>22.25</v>
      </c>
      <c r="S25" s="75"/>
      <c r="T25" s="12"/>
    </row>
    <row r="26" spans="1:20" ht="15.75" x14ac:dyDescent="0.25">
      <c r="A26" s="11">
        <v>13</v>
      </c>
      <c r="B26" s="51" t="s">
        <v>49</v>
      </c>
      <c r="C26" s="59"/>
      <c r="D26" s="9"/>
      <c r="E26" s="25"/>
      <c r="F26" s="25"/>
      <c r="G26" s="25"/>
      <c r="H26" s="25"/>
      <c r="I26" s="6"/>
      <c r="J26" s="6">
        <v>1</v>
      </c>
      <c r="K26" s="6"/>
      <c r="L26" s="25">
        <v>0.25</v>
      </c>
      <c r="M26" s="25">
        <v>1.75</v>
      </c>
      <c r="N26" s="25">
        <v>9</v>
      </c>
      <c r="O26" s="25">
        <v>19.75</v>
      </c>
      <c r="P26" s="25">
        <v>5.75</v>
      </c>
      <c r="Q26" s="25"/>
      <c r="R26" s="61">
        <f t="shared" si="4"/>
        <v>37.5</v>
      </c>
      <c r="S26" s="74"/>
      <c r="T26" s="12"/>
    </row>
    <row r="27" spans="1:20" ht="15.75" x14ac:dyDescent="0.25">
      <c r="A27" s="11">
        <v>14</v>
      </c>
      <c r="B27" s="51" t="s">
        <v>57</v>
      </c>
      <c r="C27" s="63"/>
      <c r="D27" s="64"/>
      <c r="E27" s="25"/>
      <c r="F27" s="25">
        <v>1</v>
      </c>
      <c r="G27" s="25"/>
      <c r="H27" s="25"/>
      <c r="I27" s="6"/>
      <c r="J27" s="6"/>
      <c r="K27" s="6"/>
      <c r="L27" s="25"/>
      <c r="M27" s="25"/>
      <c r="N27" s="6">
        <v>12.25</v>
      </c>
      <c r="O27" s="26">
        <v>28.5</v>
      </c>
      <c r="P27" s="26">
        <v>7.25</v>
      </c>
      <c r="Q27" s="26"/>
      <c r="R27" s="61">
        <f t="shared" si="4"/>
        <v>49</v>
      </c>
      <c r="S27" s="76"/>
      <c r="T27" s="12"/>
    </row>
    <row r="28" spans="1:20" ht="32.25" thickBot="1" x14ac:dyDescent="0.3">
      <c r="A28" s="77"/>
      <c r="B28" s="78" t="s">
        <v>5</v>
      </c>
      <c r="C28" s="17">
        <f>SUM(C24:C27)</f>
        <v>0</v>
      </c>
      <c r="D28" s="17">
        <f t="shared" ref="D28:P28" si="5">SUM(D24:D27)</f>
        <v>1</v>
      </c>
      <c r="E28" s="17">
        <f t="shared" si="5"/>
        <v>0</v>
      </c>
      <c r="F28" s="17">
        <f t="shared" si="5"/>
        <v>1</v>
      </c>
      <c r="G28" s="17">
        <f t="shared" si="5"/>
        <v>1</v>
      </c>
      <c r="H28" s="17">
        <f t="shared" si="5"/>
        <v>0</v>
      </c>
      <c r="I28" s="17">
        <f t="shared" si="5"/>
        <v>0</v>
      </c>
      <c r="J28" s="17"/>
      <c r="K28" s="17">
        <f t="shared" si="5"/>
        <v>0</v>
      </c>
      <c r="L28" s="90">
        <f t="shared" si="5"/>
        <v>3</v>
      </c>
      <c r="M28" s="17">
        <f t="shared" si="5"/>
        <v>8.25</v>
      </c>
      <c r="N28" s="18">
        <f t="shared" si="5"/>
        <v>41</v>
      </c>
      <c r="O28" s="18">
        <f t="shared" si="5"/>
        <v>75.5</v>
      </c>
      <c r="P28" s="17">
        <f t="shared" si="5"/>
        <v>15.75</v>
      </c>
      <c r="Q28" s="17">
        <f>Q36</f>
        <v>0</v>
      </c>
      <c r="R28" s="104">
        <f>SUM(C28:Q28)</f>
        <v>146.5</v>
      </c>
      <c r="S28" s="105"/>
      <c r="T28" s="12"/>
    </row>
    <row r="29" spans="1:20" ht="15.75" x14ac:dyDescent="0.25">
      <c r="A29" s="10"/>
      <c r="B29" s="101"/>
      <c r="C29" s="178" t="s">
        <v>32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  <c r="S29" s="68"/>
      <c r="T29" s="3"/>
    </row>
    <row r="30" spans="1:20" ht="15.75" x14ac:dyDescent="0.25">
      <c r="A30" s="11">
        <v>15</v>
      </c>
      <c r="B30" s="106" t="s">
        <v>67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/>
      <c r="M30" s="129"/>
      <c r="N30" s="131"/>
      <c r="O30" s="131"/>
      <c r="P30" s="129"/>
      <c r="Q30" s="130"/>
      <c r="R30" s="132">
        <v>44.5</v>
      </c>
      <c r="S30" s="70"/>
      <c r="T30" s="3"/>
    </row>
    <row r="31" spans="1:20" ht="15.75" x14ac:dyDescent="0.25">
      <c r="A31" s="11">
        <v>16</v>
      </c>
      <c r="B31" s="106" t="s">
        <v>66</v>
      </c>
      <c r="C31" s="8"/>
      <c r="D31" s="8"/>
      <c r="E31" s="8">
        <v>1</v>
      </c>
      <c r="F31" s="8"/>
      <c r="G31" s="8"/>
      <c r="H31" s="8"/>
      <c r="I31" s="8"/>
      <c r="J31" s="8"/>
      <c r="K31" s="8"/>
      <c r="L31" s="6">
        <v>0.25</v>
      </c>
      <c r="M31" s="8">
        <v>1</v>
      </c>
      <c r="N31" s="16">
        <v>6.5</v>
      </c>
      <c r="O31" s="16">
        <v>7.5</v>
      </c>
      <c r="P31" s="8">
        <v>2</v>
      </c>
      <c r="Q31" s="6"/>
      <c r="R31" s="54">
        <f>SUM(C31:Q31)</f>
        <v>18.25</v>
      </c>
      <c r="S31" s="70"/>
      <c r="T31" s="3"/>
    </row>
    <row r="32" spans="1:20" ht="15.75" x14ac:dyDescent="0.25">
      <c r="A32" s="11">
        <v>17</v>
      </c>
      <c r="B32" s="106" t="s">
        <v>46</v>
      </c>
      <c r="C32" s="8"/>
      <c r="D32" s="8"/>
      <c r="E32" s="8"/>
      <c r="F32" s="8"/>
      <c r="G32" s="8"/>
      <c r="H32" s="8">
        <v>1</v>
      </c>
      <c r="I32" s="108"/>
      <c r="J32" s="108"/>
      <c r="K32" s="108"/>
      <c r="L32" s="6">
        <v>2.25</v>
      </c>
      <c r="M32" s="8">
        <v>1.75</v>
      </c>
      <c r="N32" s="16">
        <v>1.25</v>
      </c>
      <c r="O32" s="16">
        <v>4.5</v>
      </c>
      <c r="P32" s="8">
        <v>1</v>
      </c>
      <c r="Q32" s="6"/>
      <c r="R32" s="54">
        <f>SUM(C32:Q32)</f>
        <v>11.75</v>
      </c>
      <c r="S32" s="70"/>
      <c r="T32" s="3"/>
    </row>
    <row r="33" spans="1:20" ht="19.5" customHeight="1" x14ac:dyDescent="0.25">
      <c r="A33" s="11">
        <v>18</v>
      </c>
      <c r="B33" s="106" t="s">
        <v>58</v>
      </c>
      <c r="C33" s="8"/>
      <c r="D33" s="8"/>
      <c r="E33" s="8"/>
      <c r="F33" s="8"/>
      <c r="G33" s="8">
        <v>1</v>
      </c>
      <c r="H33" s="8"/>
      <c r="I33" s="8"/>
      <c r="J33" s="8"/>
      <c r="K33" s="8"/>
      <c r="L33" s="6">
        <v>1</v>
      </c>
      <c r="M33" s="8">
        <v>1.5</v>
      </c>
      <c r="N33" s="16">
        <v>4</v>
      </c>
      <c r="O33" s="16">
        <v>3</v>
      </c>
      <c r="P33" s="8"/>
      <c r="Q33" s="6"/>
      <c r="R33" s="54">
        <f>SUM(C33:Q33)</f>
        <v>10.5</v>
      </c>
      <c r="S33" s="70"/>
      <c r="T33" s="3"/>
    </row>
    <row r="34" spans="1:20" ht="15.75" x14ac:dyDescent="0.25">
      <c r="A34" s="11">
        <v>19</v>
      </c>
      <c r="B34" s="106" t="s">
        <v>59</v>
      </c>
      <c r="C34" s="8"/>
      <c r="D34" s="8"/>
      <c r="E34" s="8">
        <v>1</v>
      </c>
      <c r="F34" s="8"/>
      <c r="G34" s="8"/>
      <c r="H34" s="8"/>
      <c r="I34" s="8"/>
      <c r="J34" s="8"/>
      <c r="K34" s="8"/>
      <c r="L34" s="6">
        <v>1</v>
      </c>
      <c r="M34" s="8">
        <v>1.75</v>
      </c>
      <c r="N34" s="16">
        <v>1.5</v>
      </c>
      <c r="O34" s="16">
        <v>5</v>
      </c>
      <c r="P34" s="8"/>
      <c r="Q34" s="6"/>
      <c r="R34" s="54">
        <v>9.5</v>
      </c>
      <c r="S34" s="70"/>
      <c r="T34" s="3"/>
    </row>
    <row r="35" spans="1:20" ht="32.25" thickBot="1" x14ac:dyDescent="0.3">
      <c r="A35" s="77"/>
      <c r="B35" s="78" t="s">
        <v>33</v>
      </c>
      <c r="C35" s="17">
        <f t="shared" ref="C35:I35" si="6">SUM(C30:C34)</f>
        <v>0</v>
      </c>
      <c r="D35" s="17">
        <f t="shared" si="6"/>
        <v>0</v>
      </c>
      <c r="E35" s="17">
        <f t="shared" si="6"/>
        <v>2</v>
      </c>
      <c r="F35" s="17">
        <f t="shared" si="6"/>
        <v>0</v>
      </c>
      <c r="G35" s="17">
        <f t="shared" si="6"/>
        <v>1</v>
      </c>
      <c r="H35" s="17">
        <f t="shared" si="6"/>
        <v>1</v>
      </c>
      <c r="I35" s="17">
        <f t="shared" si="6"/>
        <v>0</v>
      </c>
      <c r="J35" s="17"/>
      <c r="K35" s="17">
        <f t="shared" ref="K35:R35" si="7">SUM(K30:K34)</f>
        <v>0</v>
      </c>
      <c r="L35" s="17">
        <f t="shared" si="7"/>
        <v>4.5</v>
      </c>
      <c r="M35" s="17">
        <f t="shared" si="7"/>
        <v>6</v>
      </c>
      <c r="N35" s="18">
        <f t="shared" si="7"/>
        <v>13.25</v>
      </c>
      <c r="O35" s="18">
        <f t="shared" si="7"/>
        <v>20</v>
      </c>
      <c r="P35" s="18">
        <f t="shared" si="7"/>
        <v>3</v>
      </c>
      <c r="Q35" s="18">
        <f t="shared" si="7"/>
        <v>0</v>
      </c>
      <c r="R35" s="103">
        <f t="shared" si="7"/>
        <v>94.5</v>
      </c>
      <c r="S35" s="80"/>
      <c r="T35" s="3"/>
    </row>
    <row r="36" spans="1:20" ht="31.5" x14ac:dyDescent="0.25">
      <c r="A36" s="10"/>
      <c r="B36" s="101" t="s">
        <v>5</v>
      </c>
      <c r="C36" s="13">
        <f t="shared" ref="C36:P36" si="8">SUM(C24:C27)</f>
        <v>0</v>
      </c>
      <c r="D36" s="13">
        <f t="shared" si="8"/>
        <v>1</v>
      </c>
      <c r="E36" s="13">
        <f t="shared" si="8"/>
        <v>0</v>
      </c>
      <c r="F36" s="13">
        <f t="shared" si="8"/>
        <v>1</v>
      </c>
      <c r="G36" s="13">
        <f t="shared" si="8"/>
        <v>1</v>
      </c>
      <c r="H36" s="13">
        <f t="shared" si="8"/>
        <v>0</v>
      </c>
      <c r="I36" s="13">
        <f t="shared" si="8"/>
        <v>0</v>
      </c>
      <c r="J36" s="13">
        <f t="shared" si="8"/>
        <v>1</v>
      </c>
      <c r="K36" s="13">
        <f t="shared" si="8"/>
        <v>0</v>
      </c>
      <c r="L36" s="14">
        <f t="shared" si="8"/>
        <v>3</v>
      </c>
      <c r="M36" s="13">
        <f t="shared" si="8"/>
        <v>8.25</v>
      </c>
      <c r="N36" s="15">
        <f t="shared" si="8"/>
        <v>41</v>
      </c>
      <c r="O36" s="15">
        <f t="shared" si="8"/>
        <v>75.5</v>
      </c>
      <c r="P36" s="13">
        <f t="shared" si="8"/>
        <v>15.75</v>
      </c>
      <c r="Q36" s="14"/>
      <c r="R36" s="122">
        <f>SUM(C28:Q28)</f>
        <v>146.5</v>
      </c>
      <c r="S36" s="68"/>
      <c r="T36" s="3"/>
    </row>
    <row r="37" spans="1:20" ht="31.5" x14ac:dyDescent="0.25">
      <c r="A37" s="11"/>
      <c r="B37" s="53" t="s">
        <v>2</v>
      </c>
      <c r="C37" s="8">
        <f t="shared" ref="C37:Q37" si="9">SUM(C9:C13)</f>
        <v>0</v>
      </c>
      <c r="D37" s="8">
        <f t="shared" si="9"/>
        <v>1</v>
      </c>
      <c r="E37" s="8">
        <f t="shared" si="9"/>
        <v>2</v>
      </c>
      <c r="F37" s="8">
        <f t="shared" si="9"/>
        <v>1</v>
      </c>
      <c r="G37" s="8">
        <f t="shared" si="9"/>
        <v>1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 t="shared" si="9"/>
        <v>0</v>
      </c>
      <c r="L37" s="6">
        <f t="shared" si="9"/>
        <v>7.5</v>
      </c>
      <c r="M37" s="8">
        <f t="shared" si="9"/>
        <v>7.5</v>
      </c>
      <c r="N37" s="16">
        <f t="shared" si="9"/>
        <v>28.5</v>
      </c>
      <c r="O37" s="16">
        <f t="shared" si="9"/>
        <v>40.25</v>
      </c>
      <c r="P37" s="8">
        <f t="shared" si="9"/>
        <v>17.5</v>
      </c>
      <c r="Q37" s="6">
        <f t="shared" si="9"/>
        <v>0</v>
      </c>
      <c r="R37" s="66">
        <f>SUM(C37:Q37)</f>
        <v>106.25</v>
      </c>
      <c r="S37" s="70"/>
      <c r="T37" s="3"/>
    </row>
    <row r="38" spans="1:20" ht="31.5" x14ac:dyDescent="0.25">
      <c r="A38" s="11"/>
      <c r="B38" s="53" t="s">
        <v>3</v>
      </c>
      <c r="C38" s="8">
        <f t="shared" ref="C38:Q38" si="10">SUM(C16:C20)</f>
        <v>0</v>
      </c>
      <c r="D38" s="8">
        <f t="shared" si="10"/>
        <v>1</v>
      </c>
      <c r="E38" s="8">
        <f t="shared" si="10"/>
        <v>1</v>
      </c>
      <c r="F38" s="8">
        <f t="shared" si="10"/>
        <v>1</v>
      </c>
      <c r="G38" s="8">
        <f t="shared" si="10"/>
        <v>1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 t="shared" si="10"/>
        <v>1</v>
      </c>
      <c r="L38" s="6">
        <f t="shared" si="10"/>
        <v>6</v>
      </c>
      <c r="M38" s="8">
        <f t="shared" si="10"/>
        <v>9.25</v>
      </c>
      <c r="N38" s="16">
        <f t="shared" si="10"/>
        <v>35.5</v>
      </c>
      <c r="O38" s="16">
        <f t="shared" si="10"/>
        <v>32.5</v>
      </c>
      <c r="P38" s="8">
        <f t="shared" si="10"/>
        <v>10.75</v>
      </c>
      <c r="Q38" s="6">
        <f t="shared" si="10"/>
        <v>0</v>
      </c>
      <c r="R38" s="65">
        <f>SUM(C38:Q38)</f>
        <v>99</v>
      </c>
      <c r="S38" s="70"/>
      <c r="T38" s="3"/>
    </row>
    <row r="39" spans="1:20" ht="32.25" thickBot="1" x14ac:dyDescent="0.3">
      <c r="A39" s="77"/>
      <c r="B39" s="78" t="s">
        <v>39</v>
      </c>
      <c r="C39" s="17">
        <f>SUM(C35:C38)</f>
        <v>0</v>
      </c>
      <c r="D39" s="17">
        <f>SUM(D35:D38)</f>
        <v>3</v>
      </c>
      <c r="E39" s="17">
        <f>SUM(E35:E38)</f>
        <v>5</v>
      </c>
      <c r="F39" s="17">
        <f t="shared" ref="F39:R39" si="11">SUM(F35:F38)</f>
        <v>3</v>
      </c>
      <c r="G39" s="17">
        <f t="shared" si="11"/>
        <v>4</v>
      </c>
      <c r="H39" s="17">
        <f t="shared" si="11"/>
        <v>1</v>
      </c>
      <c r="I39" s="17">
        <f t="shared" si="11"/>
        <v>0</v>
      </c>
      <c r="J39" s="17">
        <f t="shared" si="11"/>
        <v>1</v>
      </c>
      <c r="K39" s="17">
        <f t="shared" si="11"/>
        <v>1</v>
      </c>
      <c r="L39" s="17">
        <f t="shared" si="11"/>
        <v>21</v>
      </c>
      <c r="M39" s="17">
        <f t="shared" si="11"/>
        <v>31</v>
      </c>
      <c r="N39" s="17">
        <f t="shared" si="11"/>
        <v>118.25</v>
      </c>
      <c r="O39" s="17">
        <f t="shared" si="11"/>
        <v>168.25</v>
      </c>
      <c r="P39" s="17">
        <f t="shared" si="11"/>
        <v>47</v>
      </c>
      <c r="Q39" s="17">
        <f t="shared" si="11"/>
        <v>0</v>
      </c>
      <c r="R39" s="17">
        <f t="shared" si="11"/>
        <v>446.25</v>
      </c>
      <c r="S39" s="80"/>
      <c r="T39" s="3"/>
    </row>
    <row r="40" spans="1:20" ht="31.5" x14ac:dyDescent="0.25">
      <c r="A40" s="84"/>
      <c r="B40" s="100" t="s">
        <v>26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23"/>
      <c r="M40" s="118"/>
      <c r="N40" s="124"/>
      <c r="O40" s="124"/>
      <c r="P40" s="118"/>
      <c r="Q40" s="123"/>
      <c r="R40" s="125">
        <v>5.1100000000000003</v>
      </c>
      <c r="S40" s="85"/>
      <c r="T40" s="3"/>
    </row>
    <row r="41" spans="1:20" ht="32.25" thickBot="1" x14ac:dyDescent="0.3">
      <c r="A41" s="77"/>
      <c r="B41" s="78" t="s">
        <v>25</v>
      </c>
      <c r="C41" s="17">
        <f t="shared" ref="C41:Q41" si="12">SUM(C35:C40)</f>
        <v>0</v>
      </c>
      <c r="D41" s="17">
        <f t="shared" si="12"/>
        <v>6</v>
      </c>
      <c r="E41" s="17">
        <f t="shared" si="12"/>
        <v>10</v>
      </c>
      <c r="F41" s="17">
        <f t="shared" si="12"/>
        <v>6</v>
      </c>
      <c r="G41" s="17">
        <f t="shared" si="12"/>
        <v>8</v>
      </c>
      <c r="H41" s="17">
        <f t="shared" si="12"/>
        <v>2</v>
      </c>
      <c r="I41" s="17">
        <f t="shared" si="12"/>
        <v>0</v>
      </c>
      <c r="J41" s="17">
        <f t="shared" si="12"/>
        <v>2</v>
      </c>
      <c r="K41" s="17">
        <f t="shared" si="12"/>
        <v>2</v>
      </c>
      <c r="L41" s="17">
        <f t="shared" si="12"/>
        <v>42</v>
      </c>
      <c r="M41" s="17">
        <f t="shared" si="12"/>
        <v>62</v>
      </c>
      <c r="N41" s="17">
        <f t="shared" si="12"/>
        <v>236.5</v>
      </c>
      <c r="O41" s="17">
        <f t="shared" si="12"/>
        <v>336.5</v>
      </c>
      <c r="P41" s="17">
        <f t="shared" si="12"/>
        <v>94</v>
      </c>
      <c r="Q41" s="17">
        <f t="shared" si="12"/>
        <v>0</v>
      </c>
      <c r="R41" s="126">
        <f>R39+R40</f>
        <v>451.36</v>
      </c>
      <c r="S41" s="21"/>
      <c r="T41" s="3"/>
    </row>
    <row r="42" spans="1:20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75" x14ac:dyDescent="0.25">
      <c r="A43" s="3"/>
      <c r="B43" s="3"/>
      <c r="C43" s="159" t="s">
        <v>60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/>
      <c r="O43" s="160"/>
      <c r="P43" s="160"/>
      <c r="Q43" s="3"/>
      <c r="R43" s="3"/>
      <c r="S43" s="3"/>
      <c r="T43" s="3"/>
    </row>
    <row r="44" spans="1:20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</sheetData>
  <mergeCells count="11">
    <mergeCell ref="C43:P43"/>
    <mergeCell ref="C8:R8"/>
    <mergeCell ref="C15:R15"/>
    <mergeCell ref="C23:R23"/>
    <mergeCell ref="C29:R29"/>
    <mergeCell ref="P1:S1"/>
    <mergeCell ref="A5:A6"/>
    <mergeCell ref="B5:B6"/>
    <mergeCell ref="C5:I5"/>
    <mergeCell ref="L5:R5"/>
    <mergeCell ref="S5:S6"/>
  </mergeCells>
  <pageMargins left="0.77083333333333337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доп.штаты 17-18</vt:lpstr>
      <vt:lpstr>ППС 17-18</vt:lpstr>
      <vt:lpstr>ППС 17-18 (2)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 Windows</cp:lastModifiedBy>
  <cp:lastPrinted>2017-09-27T11:53:05Z</cp:lastPrinted>
  <dcterms:created xsi:type="dcterms:W3CDTF">1996-10-08T23:32:33Z</dcterms:created>
  <dcterms:modified xsi:type="dcterms:W3CDTF">2019-01-30T06:19:29Z</dcterms:modified>
</cp:coreProperties>
</file>